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operactions-my.sharepoint.com/personal/bana_bodiang_groupama-es_fr/Documents/Bureau/"/>
    </mc:Choice>
  </mc:AlternateContent>
  <xr:revisionPtr revIDLastSave="7" documentId="8_{A0851D50-B98C-401C-A86A-8B8557AD139A}" xr6:coauthVersionLast="47" xr6:coauthVersionMax="47" xr10:uidLastSave="{40208C3A-4435-4B42-B818-0AF2144D5EB4}"/>
  <bookViews>
    <workbookView xWindow="-120" yWindow="-120" windowWidth="29040" windowHeight="15840" xr2:uid="{563A3D8D-C37B-45ED-8FCE-2B31E16B4FC5}"/>
  </bookViews>
  <sheets>
    <sheet name="À renseigner" sheetId="6" r:id="rId1"/>
    <sheet name="Investissement PEE" sheetId="14" r:id="rId2"/>
    <sheet name="Investissement PER" sheetId="15" r:id="rId3"/>
    <sheet name="Synthèse" sheetId="13" r:id="rId4"/>
    <sheet name="Codes pays" sheetId="5" r:id="rId5"/>
    <sheet name="Liste des autres fonds" sheetId="16" r:id="rId6"/>
    <sheet name="Données" sheetId="10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6" l="1"/>
  <c r="K53" i="6"/>
  <c r="N3" i="13" l="1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I5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Z3" i="15"/>
  <c r="Z3" i="14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3" i="13"/>
  <c r="Y3" i="15" l="1"/>
  <c r="Y3" i="14"/>
  <c r="I4" i="13" l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E4" i="13"/>
  <c r="N4" i="13" s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3" i="13"/>
  <c r="I3" i="13"/>
  <c r="D3" i="13"/>
  <c r="M3" i="13" s="1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3" i="13"/>
  <c r="D4" i="13"/>
  <c r="M4" i="13" s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F100" i="13" l="1"/>
  <c r="J6" i="13"/>
  <c r="J7" i="13"/>
  <c r="J54" i="13"/>
  <c r="J55" i="13"/>
  <c r="J4" i="13"/>
  <c r="J5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F44" i="13"/>
  <c r="F45" i="13"/>
  <c r="F9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4" i="13"/>
  <c r="F95" i="13"/>
  <c r="F96" i="13"/>
  <c r="F97" i="13"/>
  <c r="F98" i="13"/>
  <c r="F99" i="13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L97" i="13" l="1"/>
  <c r="L84" i="13"/>
  <c r="L71" i="13"/>
  <c r="L59" i="13"/>
  <c r="L47" i="13"/>
  <c r="L33" i="13"/>
  <c r="L9" i="13"/>
  <c r="L96" i="13"/>
  <c r="L83" i="13"/>
  <c r="L70" i="13"/>
  <c r="L58" i="13"/>
  <c r="L46" i="13"/>
  <c r="L32" i="13"/>
  <c r="L20" i="13"/>
  <c r="L8" i="13"/>
  <c r="L82" i="13"/>
  <c r="L94" i="13"/>
  <c r="L81" i="13"/>
  <c r="L68" i="13"/>
  <c r="L56" i="13"/>
  <c r="L42" i="13"/>
  <c r="L30" i="13"/>
  <c r="L18" i="13"/>
  <c r="L6" i="13"/>
  <c r="L90" i="13"/>
  <c r="L80" i="13"/>
  <c r="L55" i="13"/>
  <c r="L29" i="13"/>
  <c r="L92" i="13"/>
  <c r="L67" i="13"/>
  <c r="L41" i="13"/>
  <c r="L17" i="13"/>
  <c r="L91" i="13"/>
  <c r="L79" i="13"/>
  <c r="L66" i="13"/>
  <c r="L54" i="13"/>
  <c r="L40" i="13"/>
  <c r="L28" i="13"/>
  <c r="L16" i="13"/>
  <c r="L53" i="13"/>
  <c r="L64" i="13"/>
  <c r="L52" i="13"/>
  <c r="L26" i="13"/>
  <c r="L88" i="13"/>
  <c r="L76" i="13"/>
  <c r="L44" i="13"/>
  <c r="L50" i="13"/>
  <c r="L78" i="13"/>
  <c r="L98" i="13"/>
  <c r="L85" i="13"/>
  <c r="L72" i="13"/>
  <c r="L60" i="13"/>
  <c r="L34" i="13"/>
  <c r="L22" i="13"/>
  <c r="L10" i="13"/>
  <c r="L100" i="13"/>
  <c r="L4" i="13"/>
  <c r="L21" i="13"/>
  <c r="L95" i="13"/>
  <c r="L69" i="13"/>
  <c r="L57" i="13"/>
  <c r="L43" i="13"/>
  <c r="L31" i="13"/>
  <c r="L19" i="13"/>
  <c r="L7" i="13"/>
  <c r="L5" i="13"/>
  <c r="L65" i="13"/>
  <c r="L39" i="13"/>
  <c r="L27" i="13"/>
  <c r="L15" i="13"/>
  <c r="L93" i="13"/>
  <c r="L89" i="13"/>
  <c r="L77" i="13"/>
  <c r="L38" i="13"/>
  <c r="L14" i="13"/>
  <c r="L45" i="13"/>
  <c r="L63" i="13"/>
  <c r="L51" i="13"/>
  <c r="L37" i="13"/>
  <c r="L25" i="13"/>
  <c r="L13" i="13"/>
  <c r="L75" i="13"/>
  <c r="L36" i="13"/>
  <c r="L12" i="13"/>
  <c r="L87" i="13"/>
  <c r="L62" i="13"/>
  <c r="L24" i="13"/>
  <c r="L99" i="13"/>
  <c r="L86" i="13"/>
  <c r="L73" i="13"/>
  <c r="L61" i="13"/>
  <c r="L49" i="13"/>
  <c r="L35" i="13"/>
  <c r="L23" i="13"/>
  <c r="L11" i="13"/>
  <c r="L48" i="13"/>
  <c r="F3" i="13"/>
  <c r="J3" i="13"/>
  <c r="F101" i="13"/>
  <c r="F74" i="13"/>
  <c r="L74" i="13" l="1"/>
  <c r="L101" i="13"/>
  <c r="L3" i="13"/>
</calcChain>
</file>

<file path=xl/sharedStrings.xml><?xml version="1.0" encoding="utf-8"?>
<sst xmlns="http://schemas.openxmlformats.org/spreadsheetml/2006/main" count="1923" uniqueCount="719">
  <si>
    <t>TypEnreg</t>
  </si>
  <si>
    <t>Code TCCP</t>
  </si>
  <si>
    <t>Code Entreprise</t>
  </si>
  <si>
    <t>Num INSEE</t>
  </si>
  <si>
    <t>Titre</t>
  </si>
  <si>
    <t>Nom</t>
  </si>
  <si>
    <t>Prenom</t>
  </si>
  <si>
    <t>Date Naissance</t>
  </si>
  <si>
    <t>Ville Naissance</t>
  </si>
  <si>
    <t>Salarie</t>
  </si>
  <si>
    <t>Soumis CSG</t>
  </si>
  <si>
    <t>Complement rue</t>
  </si>
  <si>
    <t>Num rue nom rue</t>
  </si>
  <si>
    <t>Localite non distributrice</t>
  </si>
  <si>
    <t>Code Postal</t>
  </si>
  <si>
    <t>Ville</t>
  </si>
  <si>
    <t>Code Pays</t>
  </si>
  <si>
    <t>Email</t>
  </si>
  <si>
    <t>Telephone Domicile</t>
  </si>
  <si>
    <t>Telephone Portable</t>
  </si>
  <si>
    <t>Date Entree</t>
  </si>
  <si>
    <t>Code Etat</t>
  </si>
  <si>
    <t>Montant total Partage de la Valeur</t>
  </si>
  <si>
    <t>CodSupport1</t>
  </si>
  <si>
    <t>Epargnant gagne moins de 3 SMIC</t>
  </si>
  <si>
    <t>VER</t>
  </si>
  <si>
    <t>GPA</t>
  </si>
  <si>
    <t>O</t>
  </si>
  <si>
    <t>A</t>
  </si>
  <si>
    <t>N</t>
  </si>
  <si>
    <t>CodSupport2</t>
  </si>
  <si>
    <t>Exemple &gt;</t>
  </si>
  <si>
    <t>Aide à la saisie &gt;</t>
  </si>
  <si>
    <t>Dupont</t>
  </si>
  <si>
    <t>Jeanne</t>
  </si>
  <si>
    <t>Paris</t>
  </si>
  <si>
    <t>1 rue de la voie</t>
  </si>
  <si>
    <t>Nanterre</t>
  </si>
  <si>
    <t>FR</t>
  </si>
  <si>
    <t>email@mail.fr</t>
  </si>
  <si>
    <t>0601020304</t>
  </si>
  <si>
    <t>0102030405</t>
  </si>
  <si>
    <t xml:space="preserve">Information facultative
Maximum de 10 caractères
</t>
  </si>
  <si>
    <t>Comment remplir le fichier de consultation ?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</si>
  <si>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indexed="21"/>
        <rFont val="Arial"/>
        <family val="2"/>
      </rPr>
      <t>proentreprise@serviceclient.groupama-es.fr</t>
    </r>
    <r>
      <rPr>
        <sz val="10"/>
        <rFont val="Arial"/>
        <family val="2"/>
      </rPr>
      <t xml:space="preserve">
</t>
    </r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</si>
  <si>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</si>
  <si>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</si>
  <si>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</si>
  <si>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</si>
  <si>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</si>
  <si>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</si>
  <si>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FICHIER DE VERSEMENT
DE LA PRIME DE PARTAGE DE LA VALEUR (PPV)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</si>
  <si>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Format JJ/MM/AAA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</si>
  <si>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Maximum de 10 caractères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</si>
  <si>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Renseignez : 
A pour Actif
P pour Parti
R pour Retraité
D pour Décédé </t>
    </r>
  </si>
  <si>
    <t>Accédez &gt;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</si>
  <si>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Date d'entrée dans l'entreprise
Format JJ/MM/AAAA</t>
    </r>
  </si>
  <si>
    <t>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</si>
  <si>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</si>
  <si>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</si>
  <si>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</si>
  <si>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</si>
  <si>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</si>
  <si>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</si>
  <si>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</si>
  <si>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</si>
  <si>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</si>
  <si>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</si>
  <si>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</si>
  <si>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</si>
  <si>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</si>
  <si>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</si>
  <si>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</si>
  <si>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</si>
  <si>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</si>
  <si>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</si>
  <si>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</si>
  <si>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</si>
  <si>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</si>
  <si>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</si>
  <si>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</si>
  <si>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</si>
  <si>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</si>
  <si>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</si>
  <si>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</si>
  <si>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</si>
  <si>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</si>
  <si>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</si>
  <si>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</si>
  <si>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</si>
  <si>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</si>
  <si>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</si>
  <si>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</si>
  <si>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</si>
  <si>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</si>
  <si>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</si>
  <si>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</si>
  <si>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</si>
  <si>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</si>
  <si>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</si>
  <si>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</si>
  <si>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</si>
  <si>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</si>
  <si>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</si>
  <si>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</si>
  <si>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</si>
  <si>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</si>
  <si>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</si>
  <si>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</si>
  <si>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</si>
  <si>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</si>
  <si>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</si>
  <si>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</si>
  <si>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</si>
  <si>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</si>
  <si>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</si>
  <si>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</si>
  <si>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</si>
  <si>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</si>
  <si>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</si>
  <si>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</si>
  <si>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</si>
  <si>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</si>
  <si>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</si>
  <si>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</si>
  <si>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</si>
  <si>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</si>
  <si>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</si>
  <si>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</si>
  <si>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</si>
  <si>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</si>
  <si>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</si>
  <si>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</si>
  <si>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</si>
  <si>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</si>
  <si>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</si>
  <si>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</si>
  <si>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</si>
  <si>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</si>
  <si>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</si>
  <si>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</si>
  <si>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</si>
  <si>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</si>
  <si>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</si>
  <si>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</si>
  <si>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</si>
  <si>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</si>
  <si>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</si>
  <si>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</si>
  <si>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</si>
  <si>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</si>
  <si>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</si>
  <si>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</si>
  <si>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</si>
  <si>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</si>
  <si>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</si>
  <si>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</si>
  <si>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</si>
  <si>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</si>
  <si>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</si>
  <si>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</si>
  <si>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</si>
  <si>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</si>
  <si>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</si>
  <si>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</si>
  <si>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</si>
  <si>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</si>
  <si>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</si>
  <si>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</si>
  <si>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</si>
  <si>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</si>
  <si>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</si>
  <si>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</si>
  <si>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</si>
  <si>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</si>
  <si>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</si>
  <si>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</si>
  <si>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</si>
  <si>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</si>
  <si>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</si>
  <si>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</si>
  <si>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</si>
  <si>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</si>
  <si>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</si>
  <si>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</si>
  <si>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</si>
  <si>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</si>
  <si>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</si>
  <si>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</si>
  <si>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</si>
  <si>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</si>
  <si>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</si>
  <si>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</si>
  <si>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</si>
  <si>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</si>
  <si>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</si>
  <si>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</si>
  <si>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</si>
  <si>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</si>
  <si>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</si>
  <si>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</si>
  <si>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</si>
  <si>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</si>
  <si>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</si>
  <si>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</si>
  <si>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</si>
  <si>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</si>
  <si>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</si>
  <si>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</si>
  <si>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</si>
  <si>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</si>
  <si>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</si>
  <si>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</si>
  <si>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</si>
  <si>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</si>
  <si>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</si>
  <si>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</si>
  <si>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</si>
  <si>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</si>
  <si>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</si>
  <si>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</si>
  <si>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</si>
  <si>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</si>
  <si>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</si>
  <si>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</si>
  <si>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</si>
  <si>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</si>
  <si>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</si>
  <si>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</si>
  <si>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</si>
  <si>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</si>
  <si>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</si>
  <si>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</si>
  <si>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</si>
  <si>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</si>
  <si>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</si>
  <si>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</si>
  <si>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</si>
  <si>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</si>
  <si>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</si>
  <si>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</si>
  <si>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</si>
  <si>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</si>
  <si>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</si>
  <si>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</si>
  <si>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</si>
  <si>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</si>
  <si>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</si>
  <si>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</si>
  <si>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</si>
  <si>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</si>
  <si>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</si>
  <si>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</si>
  <si>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</si>
  <si>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</si>
  <si>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</si>
  <si>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</si>
  <si>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</si>
  <si>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</si>
  <si>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</si>
  <si>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</si>
  <si>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</si>
  <si>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</si>
  <si>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</si>
  <si>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</si>
  <si>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</si>
  <si>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</si>
  <si>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</si>
  <si>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</si>
  <si>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</si>
  <si>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</si>
  <si>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</si>
  <si>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</si>
  <si>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</si>
  <si>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</si>
  <si>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</si>
  <si>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</si>
  <si>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</si>
  <si>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</si>
  <si>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</si>
  <si>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</si>
  <si>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</si>
  <si>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</si>
  <si>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</si>
  <si>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</si>
  <si>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</si>
  <si>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</si>
  <si>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</si>
  <si>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</si>
  <si>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</si>
  <si>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</si>
  <si>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</si>
  <si>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</si>
  <si>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</si>
  <si>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</si>
  <si>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</si>
  <si>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</si>
  <si>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</si>
  <si>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</si>
  <si>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</si>
  <si>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</si>
  <si>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</si>
  <si>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</si>
  <si>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</si>
  <si>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</si>
  <si>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</si>
  <si>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</si>
  <si>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</si>
  <si>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</si>
  <si>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</si>
  <si>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</si>
  <si>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</si>
  <si>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</si>
  <si>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</si>
  <si>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</si>
  <si>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</si>
  <si>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</si>
  <si>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</si>
  <si>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</si>
  <si>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</si>
  <si>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</si>
  <si>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</si>
  <si>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</si>
  <si>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</si>
  <si>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</si>
  <si>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</si>
  <si>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</si>
  <si>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</si>
  <si>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</si>
  <si>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</si>
  <si>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</si>
  <si>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</si>
  <si>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</si>
  <si>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</si>
  <si>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</si>
  <si>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</si>
  <si>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</si>
  <si>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</si>
  <si>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</si>
  <si>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</si>
  <si>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</si>
  <si>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</si>
  <si>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</si>
  <si>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</si>
  <si>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</si>
  <si>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</si>
  <si>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</si>
  <si>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</si>
  <si>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</si>
  <si>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</si>
  <si>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</si>
  <si>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</si>
  <si>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</si>
  <si>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</si>
  <si>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</si>
  <si>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</si>
  <si>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</si>
  <si>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</si>
  <si>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</si>
  <si>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</si>
  <si>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</si>
  <si>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</si>
  <si>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</si>
  <si>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</si>
  <si>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</si>
  <si>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</si>
  <si>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</si>
  <si>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</si>
  <si>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</si>
  <si>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</si>
  <si>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</si>
  <si>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</si>
  <si>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</si>
  <si>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</si>
  <si>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</si>
  <si>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</si>
  <si>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</si>
  <si>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</si>
  <si>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</si>
  <si>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</si>
  <si>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</si>
  <si>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</si>
  <si>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</si>
  <si>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</si>
  <si>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</si>
  <si>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</si>
  <si>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</si>
  <si>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</si>
  <si>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</si>
  <si>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</si>
  <si>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</si>
  <si>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</si>
  <si>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</si>
  <si>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</si>
  <si>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</si>
  <si>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</si>
  <si>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</si>
  <si>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</si>
  <si>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</si>
  <si>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</si>
  <si>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</si>
  <si>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</si>
  <si>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</si>
  <si>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</si>
  <si>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</si>
  <si>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</si>
  <si>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</si>
  <si>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</si>
  <si>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</si>
  <si>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</si>
  <si>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</si>
  <si>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</si>
  <si>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</si>
  <si>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</si>
  <si>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</si>
  <si>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</si>
  <si>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</si>
  <si>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</si>
  <si>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</si>
  <si>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</si>
  <si>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</si>
  <si>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</si>
  <si>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</si>
  <si>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</si>
  <si>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</si>
  <si>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</si>
  <si>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</si>
  <si>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</si>
  <si>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</si>
  <si>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</si>
  <si>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</si>
  <si>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</si>
  <si>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</si>
  <si>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</si>
  <si>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</si>
  <si>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</si>
  <si>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</si>
  <si>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</si>
  <si>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</si>
  <si>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</si>
  <si>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</si>
  <si>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</si>
  <si>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</si>
  <si>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</si>
  <si>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</si>
  <si>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</si>
  <si>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</si>
  <si>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</si>
  <si>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</si>
  <si>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</si>
  <si>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</si>
  <si>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</si>
  <si>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</si>
  <si>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</si>
  <si>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</si>
  <si>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</si>
  <si>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</si>
  <si>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</si>
  <si>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</si>
  <si>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</si>
  <si>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</si>
  <si>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</si>
  <si>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</si>
  <si>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</si>
  <si>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</si>
  <si>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</si>
  <si>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</si>
  <si>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</si>
  <si>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</si>
  <si>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</si>
  <si>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</si>
  <si>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</si>
  <si>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</si>
  <si>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</si>
  <si>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</si>
  <si>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</si>
  <si>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</si>
  <si>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</si>
  <si>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</si>
  <si>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</si>
  <si>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</si>
  <si>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</si>
  <si>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</si>
  <si>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</si>
  <si>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</si>
  <si>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</si>
  <si>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</si>
  <si>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</si>
  <si>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</si>
  <si>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</si>
  <si>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</si>
  <si>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</si>
  <si>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</si>
  <si>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</si>
  <si>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</si>
  <si>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</si>
  <si>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</si>
  <si>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</si>
  <si>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</si>
  <si>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</si>
  <si>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</si>
  <si>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</si>
  <si>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</si>
  <si>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</si>
  <si>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</si>
  <si>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</si>
  <si>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</si>
  <si>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</si>
  <si>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</si>
  <si>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</si>
  <si>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</si>
  <si>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</si>
  <si>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</si>
  <si>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</si>
  <si>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</si>
  <si>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</si>
  <si>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</si>
  <si>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</si>
  <si>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</si>
  <si>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</si>
  <si>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</si>
  <si>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</si>
  <si>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</si>
  <si>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</si>
  <si>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</si>
  <si>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</si>
  <si>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</si>
  <si>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</si>
  <si>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</si>
  <si>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</si>
  <si>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</si>
  <si>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</si>
  <si>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</si>
  <si>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</si>
  <si>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</si>
  <si>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</si>
  <si>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</si>
  <si>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</si>
  <si>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</si>
  <si>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</si>
  <si>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</si>
  <si>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</si>
  <si>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</si>
  <si>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</si>
  <si>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</si>
  <si>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</si>
  <si>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</si>
  <si>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</si>
  <si>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</si>
  <si>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</si>
  <si>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</si>
  <si>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</si>
  <si>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</si>
  <si>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INVESTISSEMENT PEE</t>
  </si>
  <si>
    <t>Choix du profil de Gestion Pilotée</t>
  </si>
  <si>
    <t>INFORMATION ENTREPRISE</t>
  </si>
  <si>
    <t>INFORMATIONS SALARIÉS</t>
  </si>
  <si>
    <t>INVESTISSEMENT PERCOL</t>
  </si>
  <si>
    <t>Profil Prudent Horizon Retraite</t>
  </si>
  <si>
    <t>Etat épargnant</t>
  </si>
  <si>
    <t>P</t>
  </si>
  <si>
    <t>R</t>
  </si>
  <si>
    <t>D</t>
  </si>
  <si>
    <t>CSG/CRDS</t>
  </si>
  <si>
    <t>Salarié/TNS</t>
  </si>
  <si>
    <t>Profil Gestion Pilotée</t>
  </si>
  <si>
    <t>Profil Équilibre Horizon Retraite</t>
  </si>
  <si>
    <t>Profil Dynamique Horizon Retraite</t>
  </si>
  <si>
    <t>Civilité</t>
  </si>
  <si>
    <t>SMIC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</si>
  <si>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Maximum de 32 caractères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</si>
  <si>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Adresse postale
Maximum de 32 caractères
</t>
    </r>
  </si>
  <si>
    <t xml:space="preserve">Information facultative
Maximum de 32 caractères
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</si>
  <si>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Il s'agit de la civilité de l'épargnant, renseignez :
1 pour Monsieur
2 pour Madame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</si>
  <si>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Code du pays de résidence du bénéficiaire.
Renseignez "FR" pour France. 
Pour les autres codes, consultez l'onglet "Codes pays"</t>
    </r>
  </si>
  <si>
    <t>CodSupport3</t>
  </si>
  <si>
    <t>CodSupport4</t>
  </si>
  <si>
    <t>CodSupport5</t>
  </si>
  <si>
    <t>CodSupport6</t>
  </si>
  <si>
    <t>CodSupport7</t>
  </si>
  <si>
    <t>CodSupport8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</si>
  <si>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Numéro de Sécurité Sociale
Sur 13 ou 15 caractères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</si>
  <si>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Sur 5 caractères
</t>
    </r>
  </si>
  <si>
    <t>Choix du profil de Gestion Pilotée pour le PERCOL</t>
  </si>
  <si>
    <t>TypeProd1</t>
  </si>
  <si>
    <t>PEE</t>
  </si>
  <si>
    <t>PERCOL</t>
  </si>
  <si>
    <t>Montant total ABD</t>
  </si>
  <si>
    <t>Montant SupPPV1</t>
  </si>
  <si>
    <t>Montant SupPPV8</t>
  </si>
  <si>
    <t>Montant SupPPV7</t>
  </si>
  <si>
    <t>Montant SupPPV6</t>
  </si>
  <si>
    <t>Montant SupPPV5</t>
  </si>
  <si>
    <t>Montant SupPPV4</t>
  </si>
  <si>
    <t>Montant SupPPV3</t>
  </si>
  <si>
    <t>Montant SupPPV2</t>
  </si>
  <si>
    <t>Montant  ABD1</t>
  </si>
  <si>
    <t>+ de 50 salariés</t>
  </si>
  <si>
    <t>- de 50 salariés</t>
  </si>
  <si>
    <t>Taille entreprise</t>
  </si>
  <si>
    <t>Abondement</t>
  </si>
  <si>
    <t>Oui</t>
  </si>
  <si>
    <t>Non</t>
  </si>
  <si>
    <t>Informations complémentaires</t>
  </si>
  <si>
    <t>Nombre de salariés dans l'entreprise</t>
  </si>
  <si>
    <t xml:space="preserve">Investissement dans le 
Plan d'Epargne Entreprise (PEE/PEG/PEI)
</t>
  </si>
  <si>
    <t>Montant  ABD2</t>
  </si>
  <si>
    <t>Montant  ABD3</t>
  </si>
  <si>
    <t>Montant  ABD4</t>
  </si>
  <si>
    <t>Montant  ABD5</t>
  </si>
  <si>
    <t>Montant  ABD6</t>
  </si>
  <si>
    <t>Montant  ABD7</t>
  </si>
  <si>
    <t>Montant  ABD8</t>
  </si>
  <si>
    <t>Total à investir</t>
  </si>
  <si>
    <t>Total Abondement</t>
  </si>
  <si>
    <t>Total 
Prime de partage de la Valeur</t>
  </si>
  <si>
    <t>Montant de l'abondement à investir en gestion pilotée</t>
  </si>
  <si>
    <t>Montant à investir en Gestion Pilotée du PERCOL</t>
  </si>
  <si>
    <t>Montant Partage de la Valeur Perco Pilote</t>
  </si>
  <si>
    <t>Commentaires éventuels de l'entreprise</t>
  </si>
  <si>
    <t>Montant de l'abondement</t>
  </si>
  <si>
    <t>Montant de la PPV</t>
  </si>
  <si>
    <r>
      <t xml:space="preserve">Montant à investir dans le fonds 
 </t>
    </r>
    <r>
      <rPr>
        <b/>
        <sz val="10"/>
        <rFont val="Arial"/>
        <family val="2"/>
      </rPr>
      <t>GER Monétaire 1</t>
    </r>
  </si>
  <si>
    <r>
      <t xml:space="preserve">Montant à investir dans le fonds 
 </t>
    </r>
    <r>
      <rPr>
        <b/>
        <sz val="10"/>
        <rFont val="Arial"/>
        <family val="2"/>
      </rPr>
      <t>GER Prudence 1</t>
    </r>
  </si>
  <si>
    <r>
      <t xml:space="preserve">Montant à investir dans le fonds 
 </t>
    </r>
    <r>
      <rPr>
        <b/>
        <sz val="10"/>
        <rFont val="Arial"/>
        <family val="2"/>
      </rPr>
      <t>GER Équilibre 1</t>
    </r>
  </si>
  <si>
    <r>
      <t xml:space="preserve">Montant à investir dans le fonds 
</t>
    </r>
    <r>
      <rPr>
        <b/>
        <sz val="10"/>
        <rFont val="Arial"/>
        <family val="2"/>
      </rPr>
      <t>GER Dynamique 1</t>
    </r>
  </si>
  <si>
    <r>
      <t xml:space="preserve">Montant à investir dans le fonds 
</t>
    </r>
    <r>
      <rPr>
        <b/>
        <sz val="10"/>
        <rFont val="Arial"/>
        <family val="2"/>
      </rPr>
      <t>GER Solidaire 1</t>
    </r>
  </si>
  <si>
    <r>
      <t xml:space="preserve">Montant à investir dans le fonds 
</t>
    </r>
    <r>
      <rPr>
        <b/>
        <sz val="10"/>
        <rFont val="Arial"/>
        <family val="2"/>
      </rPr>
      <t>Finama Actions Internationales 1</t>
    </r>
  </si>
  <si>
    <t xml:space="preserve"> Remplissez le code du fonds et les montants si vous souhaitez ajouter un autre fonds</t>
  </si>
  <si>
    <t>PER</t>
  </si>
  <si>
    <t>Montant Prime de Partage de la Valeur</t>
  </si>
  <si>
    <t>Montant Abondement</t>
  </si>
  <si>
    <t>Montantabd PERCOL</t>
  </si>
  <si>
    <t>Code et nom du fonds</t>
  </si>
  <si>
    <t>004939 - Diversifonds</t>
  </si>
  <si>
    <t>002459 - Fonvical</t>
  </si>
  <si>
    <t>015719 - Oblifonds</t>
  </si>
  <si>
    <t>Avant de sélectionner un fonds, nous vous invitons à vérifier que celui-ci est bien disponible dans votre contrat, en vous connectant à votre Espace Entreprise sur groupama-es.fr, rubrique "Supports".</t>
  </si>
  <si>
    <t>397882 - Groupama Selection Protect 85</t>
  </si>
  <si>
    <t>349192 - PICTET - Multi Asset Global Opportunities P EUR</t>
  </si>
  <si>
    <t>630153 - PICTET - Global Sustainable Credit HP EUR</t>
  </si>
  <si>
    <t>978776 - PICTET - Health P EUR</t>
  </si>
  <si>
    <t>554913 - PICTET - Digital P EUR</t>
  </si>
  <si>
    <t>559557 - PICTET - Timber P EUR</t>
  </si>
  <si>
    <t>435388 - PICTET - Clean Energy P EUR</t>
  </si>
  <si>
    <t>631714 - PICTET - Global Environmental Opportunities P EUR</t>
  </si>
  <si>
    <t>884860 - PICTET - Water P EUR</t>
  </si>
  <si>
    <t>882277 - PICTET - Global Megatrend Selection P EUR</t>
  </si>
  <si>
    <t>982283 - M&amp;G (Lux) Conservative Allocation Fund A EUR Acc</t>
  </si>
  <si>
    <t>724373 - M&amp;G (Lux) Optimal Income Fund A EUR Acc</t>
  </si>
  <si>
    <t>799617 - M&amp;G (Lux) Sustainable Allocation Fund Euro A Acc</t>
  </si>
  <si>
    <t>988058 - M&amp;G (Lux) Dynamic Allocation Fund Euro A Acc</t>
  </si>
  <si>
    <t>107221 - M&amp;G (Lux) Positive Impact A Eur Acc</t>
  </si>
  <si>
    <t>395634 - BSF Sustainable Euro Bond A2 Eur</t>
  </si>
  <si>
    <t>383399 - BGF Global Multi-Asset Income Fund A2</t>
  </si>
  <si>
    <t>795278 - BGF ESG Emerging Markets Bond</t>
  </si>
  <si>
    <t>283533 - BGF Global Allocation E2</t>
  </si>
  <si>
    <t>795781 - BGF ESG Emerging Markets Blended Bond Fund A2 Eur H</t>
  </si>
  <si>
    <t>289902 - BGF Sustainable Energy A2</t>
  </si>
  <si>
    <t>502762 - BGF Euro-Markets A2</t>
  </si>
  <si>
    <t>594748 - DNCA Invest Beyond Alterosa A</t>
  </si>
  <si>
    <t>394235 - DNCA Invest - Eurose A</t>
  </si>
  <si>
    <t>595398 - DNCA Invest - Beyond Semperosa A</t>
  </si>
  <si>
    <t>842267 - ODDO BHF Artificial Intelligence CR-EUR</t>
  </si>
  <si>
    <t>292278 - Magellan (Part C)</t>
  </si>
  <si>
    <t>129669 - Finama Sofidy Immobilier</t>
  </si>
  <si>
    <t>CodSupport9</t>
  </si>
  <si>
    <t>Montant SupPPV9</t>
  </si>
  <si>
    <t>Montant  ABD9</t>
  </si>
  <si>
    <t>CodSupport10</t>
  </si>
  <si>
    <t>Montant SupPPV10</t>
  </si>
  <si>
    <t>Montant  ABD10</t>
  </si>
  <si>
    <t>CodSupport11</t>
  </si>
  <si>
    <t>Montant SupPPV11</t>
  </si>
  <si>
    <t>Montant  ABD11</t>
  </si>
  <si>
    <t>CodSupport12</t>
  </si>
  <si>
    <t>Montant SupPPV12</t>
  </si>
  <si>
    <t>Montant  ABD12</t>
  </si>
  <si>
    <t>Investissement dans le 
Plan d'Epargne Retraite (PER Collectfif)</t>
  </si>
  <si>
    <t>Martin</t>
  </si>
  <si>
    <t>Données à saisir dans les onglets "Liste des bénéficiaires", "Investissement PEE" et "Investissement PER"</t>
  </si>
  <si>
    <t>Abondement à verser sur la PPV ?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</si>
  <si>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Renseignez :
O pour Salarié
</t>
    </r>
  </si>
  <si>
    <t xml:space="preserve">556517  - Groupama Global Disruption </t>
  </si>
  <si>
    <t>288332 - Groupama Euro Credit Short Duration</t>
  </si>
  <si>
    <t>450251 - Groupama Future for Generations</t>
  </si>
  <si>
    <t>29902 - Groupama Convictions</t>
  </si>
  <si>
    <t>383734 - Groupama Multistrategies</t>
  </si>
  <si>
    <t>953497 - Groupama America Active Equity</t>
  </si>
  <si>
    <t>271528 - Groupama Euro Active Equity</t>
  </si>
  <si>
    <t>413972 - Groupama Global Bonds</t>
  </si>
  <si>
    <t>959612 - Groupama Europe Active Equity</t>
  </si>
  <si>
    <t>722348 - Groupama Global Active Equity</t>
  </si>
  <si>
    <t>450723 - Groupama Euro Credit</t>
  </si>
  <si>
    <r>
      <rPr>
        <sz val="10"/>
        <color rgb="FF00B050"/>
        <rFont val="Arial"/>
        <family val="2"/>
      </rPr>
      <t>Information facultative</t>
    </r>
    <r>
      <rPr>
        <sz val="10"/>
        <color rgb="FF000000"/>
        <rFont val="Arial"/>
        <family val="2"/>
      </rPr>
      <t xml:space="preserve">
Renseignez :
O pour Oui
N pour Non
NB : Soumis à CSG/CRDS sauf pour les salariés avec une résidence fiscale hors de france
</t>
    </r>
  </si>
  <si>
    <t>Num Sécurité Sociale</t>
  </si>
  <si>
    <t>Code du fonds</t>
  </si>
  <si>
    <t>Date Sortie</t>
  </si>
  <si>
    <r>
      <rPr>
        <sz val="10"/>
        <color rgb="FF00B050"/>
        <rFont val="Arial"/>
        <family val="2"/>
      </rPr>
      <t>Information obligatoire si salarié Parti</t>
    </r>
    <r>
      <rPr>
        <sz val="10"/>
        <color rgb="FF000000"/>
        <rFont val="Arial"/>
        <family val="2"/>
      </rPr>
      <t xml:space="preserve">
Date de sortie de l'entreprise
Format JJ/MM/AAAA</t>
    </r>
  </si>
  <si>
    <t>Nom de Jeune fille</t>
  </si>
  <si>
    <r>
      <rPr>
        <sz val="10"/>
        <color rgb="FF00B050"/>
        <rFont val="Arial"/>
        <family val="2"/>
      </rPr>
      <t>À renseigner en cas de versement d'abondement</t>
    </r>
    <r>
      <rPr>
        <sz val="10"/>
        <color indexed="8"/>
        <rFont val="Arial"/>
        <family val="2"/>
      </rPr>
      <t xml:space="preserve">
Montant de l'abondement net par bénéficiaire dans le PER
</t>
    </r>
    <r>
      <rPr>
        <sz val="10"/>
        <color rgb="FF000000"/>
        <rFont val="Arial"/>
        <family val="2"/>
      </rPr>
      <t>À noter : Votre entreprise devra calculer et verser l’abondement, qu’elle ait confié ou non le calcul de l’abondement à Groupama Épargne Salariale</t>
    </r>
  </si>
  <si>
    <r>
      <rPr>
        <sz val="10"/>
        <color rgb="FF00B050"/>
        <rFont val="Arial"/>
        <family val="2"/>
      </rPr>
      <t>À renseigner en cas de versement d'abondement</t>
    </r>
    <r>
      <rPr>
        <sz val="10"/>
        <color indexed="8"/>
        <rFont val="Arial"/>
        <family val="2"/>
      </rPr>
      <t xml:space="preserve">
Montant de l'abondement net par bénéficiaire dans le PEE
</t>
    </r>
    <r>
      <rPr>
        <sz val="10"/>
        <color rgb="FF000000"/>
        <rFont val="Arial"/>
        <family val="2"/>
      </rPr>
      <t>À noter : Votre entreprise devra calculer et verser l’abondement, qu’elle ait confié ou non le calcul de l’abondement à Groupama Épargne Salariale</t>
    </r>
  </si>
  <si>
    <t>MONTANT PRIME DANS PEE</t>
  </si>
  <si>
    <t>MONTANT PRIME DANS PER</t>
  </si>
  <si>
    <t>Type de versement</t>
  </si>
  <si>
    <t>type de versement</t>
  </si>
  <si>
    <t>Brut</t>
  </si>
  <si>
    <t>Net</t>
  </si>
  <si>
    <r>
      <rPr>
        <b/>
        <sz val="9"/>
        <rFont val="Arial"/>
        <family val="2"/>
      </rPr>
      <t xml:space="preserve">1 - Rendez-vous dans les onglets "Investissement PEE" et/ou "Investissement PER"
      </t>
    </r>
    <r>
      <rPr>
        <sz val="9"/>
        <rFont val="Arial"/>
        <family val="2"/>
      </rPr>
      <t xml:space="preserve">afin de renseigner :
      - les informations personnelles de vos salariés
      - le montant de la prime de partage de la valeur par salarié
      - le montant de l'abondement par salarié (le cas échéant)
      -  les choix de placements financiers de vos salariés.
</t>
    </r>
    <r>
      <rPr>
        <b/>
        <sz val="9"/>
        <rFont val="Arial"/>
        <family val="2"/>
      </rPr>
      <t xml:space="preserve">     À noter : Les bénéficiaires doivent être salariés.
     La PPV n'est pas attribuable aux travailleurs non salariés.
</t>
    </r>
    <r>
      <rPr>
        <b/>
        <sz val="9"/>
        <color rgb="FFFF0000"/>
        <rFont val="Arial"/>
        <family val="2"/>
      </rPr>
      <t xml:space="preserve">     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2 -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Vérifiez les informations</t>
    </r>
    <r>
      <rPr>
        <sz val="9"/>
        <rFont val="Arial"/>
        <family val="2"/>
      </rPr>
      <t xml:space="preserve"> renseignées dans l'onglet "Synthèse"
</t>
    </r>
    <r>
      <rPr>
        <b/>
        <sz val="9"/>
        <rFont val="Arial"/>
        <family val="2"/>
      </rPr>
      <t>3 -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Envoyez le fichier complété</t>
    </r>
    <r>
      <rPr>
        <sz val="9"/>
        <rFont val="Arial"/>
        <family val="2"/>
      </rPr>
      <t xml:space="preserve"> à l'adresse suivante :
     </t>
    </r>
    <r>
      <rPr>
        <b/>
        <sz val="9"/>
        <color rgb="FF177477"/>
        <rFont val="Arial"/>
        <family val="2"/>
      </rPr>
      <t>proentreprise@serviceclient.groupama-es.fr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 xml:space="preserve">
4 - Réalisez votre versement</t>
    </r>
    <r>
      <rPr>
        <sz val="9"/>
        <rFont val="Arial"/>
        <family val="2"/>
      </rPr>
      <t xml:space="preserve"> 
</t>
    </r>
    <r>
      <rPr>
        <b/>
        <sz val="9"/>
        <rFont val="Arial"/>
        <family val="2"/>
      </rPr>
      <t xml:space="preserve">    </t>
    </r>
    <r>
      <rPr>
        <b/>
        <sz val="9"/>
        <color rgb="FF177477"/>
        <rFont val="Arial"/>
        <family val="2"/>
      </rPr>
      <t xml:space="preserve"> Par chéque </t>
    </r>
    <r>
      <rPr>
        <sz val="9"/>
        <rFont val="Arial"/>
        <family val="2"/>
      </rPr>
      <t xml:space="preserve">
     à libeller à l’ordre de GROUPAMA ÉPARGNE SALARIALE
     et à envoyer à l'adresse suivante : 
     Groupama Épargne Salariale - Service Clients
     46 rue Jules Méline - 53098 Laval Cedex 9
</t>
    </r>
    <r>
      <rPr>
        <b/>
        <sz val="9"/>
        <color rgb="FF177477"/>
        <rFont val="Arial"/>
        <family val="2"/>
      </rPr>
      <t xml:space="preserve">ou
</t>
    </r>
    <r>
      <rPr>
        <sz val="9"/>
        <color rgb="FF177477"/>
        <rFont val="Arial"/>
        <family val="2"/>
      </rPr>
      <t xml:space="preserve">
</t>
    </r>
    <r>
      <rPr>
        <b/>
        <sz val="9"/>
        <color rgb="FF177477"/>
        <rFont val="Arial"/>
        <family val="2"/>
      </rPr>
      <t xml:space="preserve">     Par virement bancaire
</t>
    </r>
    <r>
      <rPr>
        <sz val="9"/>
        <rFont val="Arial"/>
        <family val="2"/>
      </rPr>
      <t xml:space="preserve">     Contactez-nous par e-mail à l'adresse proentreprise@serviceclient.groupama-es.fr
     pour obtenir nos coordonnées bancaires.</t>
    </r>
  </si>
  <si>
    <t>Comment calculer la prime de partage de la valeur (PPV) ?</t>
  </si>
  <si>
    <t>Taille de l'entreprise</t>
  </si>
  <si>
    <t xml:space="preserve">Montant de la PPV à verser en net </t>
  </si>
  <si>
    <r>
      <t xml:space="preserve">Montant brut de la PPV
pour un salarié percevant </t>
    </r>
    <r>
      <rPr>
        <b/>
        <sz val="10"/>
        <color rgb="FF177478"/>
        <rFont val="Arial"/>
        <family val="2"/>
      </rPr>
      <t>- de 3 SMIC</t>
    </r>
  </si>
  <si>
    <t>La CSG/CRDS de 9,7% s'applique sur la 98,25% du montant de la PPV sauf si le bénéficiaire appartient à une entreprise de moins de 50 salariés et perçoit moins de 3 SMIC.</t>
  </si>
  <si>
    <t>Le versement de la PPV est limité à 3 000€ (ou 6 000 € si vous avez un accord d'intéressement ou un accord de participation volontaire dans votre entreprise)</t>
  </si>
  <si>
    <r>
      <t xml:space="preserve">Montant brut de la PPV
pour un salarié percevant </t>
    </r>
    <r>
      <rPr>
        <b/>
        <sz val="10"/>
        <color rgb="FF177478"/>
        <rFont val="Arial"/>
        <family val="2"/>
      </rPr>
      <t>+ de 3 SMIC</t>
    </r>
  </si>
  <si>
    <r>
      <t xml:space="preserve">Montant à investir dans le fonds 
</t>
    </r>
    <r>
      <rPr>
        <b/>
        <sz val="10"/>
        <rFont val="Arial"/>
        <family val="2"/>
      </rPr>
      <t>Groupama Selection PME ETI</t>
    </r>
  </si>
  <si>
    <r>
      <t xml:space="preserve">Montant à investir dans le fonds 
</t>
    </r>
    <r>
      <rPr>
        <b/>
        <sz val="10"/>
        <rFont val="Arial"/>
        <family val="2"/>
      </rPr>
      <t>Finama Épargne Court Terme</t>
    </r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</si>
  <si>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 - 30/09/2024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</si>
</sst>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000"/>
    <numFmt numFmtId="165" formatCode="000"/>
    <numFmt numFmtId="166" formatCode="00000"/>
    <numFmt numFmtId="167" formatCode="#,##0.00\ &quot;€&quot;"/>
    <numFmt numFmtId="168" formatCode="0#&quot; &quot;##&quot; &quot;##&quot; &quot;##&quot; &quot;##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15"/>
      <color theme="0"/>
      <name val="Arial"/>
      <family val="2"/>
    </font>
    <font>
      <b/>
      <sz val="18"/>
      <color indexed="28"/>
      <name val="Arial"/>
      <family val="2"/>
    </font>
    <font>
      <b/>
      <sz val="16"/>
      <color theme="1"/>
      <name val="Arial"/>
      <family val="2"/>
    </font>
    <font>
      <b/>
      <i/>
      <sz val="16"/>
      <color indexed="17"/>
      <name val="Arial"/>
      <family val="2"/>
    </font>
    <font>
      <b/>
      <sz val="10"/>
      <color theme="1"/>
      <name val="Arial"/>
      <family val="2"/>
    </font>
    <font>
      <b/>
      <u/>
      <sz val="10"/>
      <color indexed="2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7"/>
      <color rgb="FFC00000"/>
      <name val="Arial"/>
      <family val="2"/>
    </font>
    <font>
      <sz val="10"/>
      <color theme="1"/>
      <name val="Arial"/>
      <family val="2"/>
    </font>
    <font>
      <b/>
      <sz val="14"/>
      <color indexed="28"/>
      <name val="Arial"/>
      <family val="2"/>
    </font>
    <font>
      <b/>
      <i/>
      <sz val="14"/>
      <color indexed="17"/>
      <name val="Arial"/>
      <family val="2"/>
    </font>
    <font>
      <b/>
      <sz val="12"/>
      <color theme="1"/>
      <name val="Arial"/>
      <family val="2"/>
    </font>
    <font>
      <b/>
      <sz val="10"/>
      <color indexed="28"/>
      <name val="Arial"/>
      <family val="2"/>
    </font>
    <font>
      <sz val="9"/>
      <color theme="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sz val="12"/>
      <color theme="1"/>
      <name val="Arial"/>
      <family val="2"/>
    </font>
    <font>
      <b/>
      <u/>
      <sz val="11"/>
      <color theme="0"/>
      <name val="Calibri"/>
      <family val="2"/>
      <scheme val="minor"/>
    </font>
    <font>
      <sz val="7"/>
      <name val="Arial"/>
      <family val="2"/>
    </font>
    <font>
      <i/>
      <sz val="8"/>
      <color theme="5"/>
      <name val="Arial"/>
      <family val="2"/>
    </font>
    <font>
      <sz val="7"/>
      <color theme="1"/>
      <name val="Arial"/>
      <family val="2"/>
    </font>
    <font>
      <i/>
      <sz val="10"/>
      <color theme="0"/>
      <name val="Arial"/>
      <family val="2"/>
    </font>
    <font>
      <b/>
      <i/>
      <sz val="7"/>
      <color theme="0"/>
      <name val="Arial"/>
      <family val="2"/>
    </font>
    <font>
      <i/>
      <sz val="7"/>
      <color theme="0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177477"/>
      <name val="Arial"/>
      <family val="2"/>
    </font>
    <font>
      <sz val="9"/>
      <color rgb="FF177477"/>
      <name val="Arial"/>
      <family val="2"/>
    </font>
    <font>
      <i/>
      <sz val="8"/>
      <color rgb="FF177477"/>
      <name val="Arial"/>
      <family val="2"/>
    </font>
    <font>
      <b/>
      <i/>
      <sz val="16"/>
      <name val="Arial"/>
      <family val="2"/>
    </font>
    <font>
      <b/>
      <i/>
      <sz val="16"/>
      <color rgb="FF177478"/>
      <name val="Arial"/>
      <family val="2"/>
    </font>
    <font>
      <b/>
      <sz val="10"/>
      <color rgb="FF177478"/>
      <name val="Arial"/>
      <family val="2"/>
    </font>
    <font>
      <b/>
      <i/>
      <sz val="10"/>
      <name val="Arial"/>
      <family val="2"/>
    </font>
    <font>
      <i/>
      <sz val="10"/>
      <color rgb="FFCB521C"/>
      <name val="Arial"/>
      <family val="2"/>
    </font>
    <font>
      <i/>
      <sz val="10"/>
      <color theme="5"/>
      <name val="Arial"/>
      <family val="2"/>
    </font>
    <font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6747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774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7477"/>
        <bgColor rgb="FF000000"/>
      </patternFill>
    </fill>
    <fill>
      <patternFill patternType="solid">
        <fgColor rgb="FF177477"/>
        <bgColor indexed="64"/>
      </patternFill>
    </fill>
    <fill>
      <patternFill patternType="solid">
        <fgColor rgb="FF51B6A8"/>
        <bgColor indexed="64"/>
      </patternFill>
    </fill>
    <fill>
      <patternFill patternType="solid">
        <fgColor rgb="FFBEE4DF"/>
        <bgColor indexed="64"/>
      </patternFill>
    </fill>
    <fill>
      <patternFill patternType="solid">
        <fgColor rgb="FFECBF3E"/>
        <bgColor indexed="64"/>
      </patternFill>
    </fill>
    <fill>
      <patternFill patternType="solid">
        <fgColor rgb="FFA1BF3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2C03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5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167478"/>
      </left>
      <right/>
      <top style="medium">
        <color rgb="FF167478"/>
      </top>
      <bottom/>
      <diagonal/>
    </border>
    <border>
      <left/>
      <right/>
      <top style="medium">
        <color rgb="FF167478"/>
      </top>
      <bottom/>
      <diagonal/>
    </border>
    <border>
      <left/>
      <right style="medium">
        <color rgb="FF167478"/>
      </right>
      <top style="medium">
        <color rgb="FF167478"/>
      </top>
      <bottom/>
      <diagonal/>
    </border>
    <border>
      <left style="medium">
        <color rgb="FF167478"/>
      </left>
      <right/>
      <top/>
      <bottom/>
      <diagonal/>
    </border>
    <border>
      <left/>
      <right style="medium">
        <color rgb="FF167478"/>
      </right>
      <top/>
      <bottom/>
      <diagonal/>
    </border>
    <border>
      <left style="medium">
        <color rgb="FF177477"/>
      </left>
      <right/>
      <top style="medium">
        <color rgb="FF177477"/>
      </top>
      <bottom style="medium">
        <color rgb="FF177477"/>
      </bottom>
      <diagonal/>
    </border>
    <border>
      <left/>
      <right/>
      <top style="medium">
        <color rgb="FF177477"/>
      </top>
      <bottom style="medium">
        <color rgb="FF177477"/>
      </bottom>
      <diagonal/>
    </border>
    <border>
      <left/>
      <right style="medium">
        <color rgb="FF177477"/>
      </right>
      <top style="medium">
        <color rgb="FF177477"/>
      </top>
      <bottom style="medium">
        <color rgb="FF17747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167478"/>
      </left>
      <right/>
      <top/>
      <bottom style="medium">
        <color rgb="FF167478"/>
      </bottom>
      <diagonal/>
    </border>
    <border>
      <left/>
      <right/>
      <top/>
      <bottom style="medium">
        <color rgb="FF167478"/>
      </bottom>
      <diagonal/>
    </border>
    <border>
      <left/>
      <right style="medium">
        <color rgb="FF167478"/>
      </right>
      <top/>
      <bottom style="medium">
        <color rgb="FF167478"/>
      </bottom>
      <diagonal/>
    </border>
    <border>
      <left style="medium">
        <color rgb="FF177477"/>
      </left>
      <right/>
      <top style="medium">
        <color rgb="FF177477"/>
      </top>
      <bottom/>
      <diagonal/>
    </border>
    <border>
      <left/>
      <right/>
      <top style="medium">
        <color rgb="FF177477"/>
      </top>
      <bottom/>
      <diagonal/>
    </border>
    <border>
      <left/>
      <right style="medium">
        <color rgb="FF177477"/>
      </right>
      <top style="medium">
        <color rgb="FF177477"/>
      </top>
      <bottom/>
      <diagonal/>
    </border>
    <border>
      <left style="medium">
        <color rgb="FF177477"/>
      </left>
      <right/>
      <top/>
      <bottom/>
      <diagonal/>
    </border>
    <border>
      <left/>
      <right style="medium">
        <color rgb="FF17747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177478"/>
      </right>
      <top/>
      <bottom/>
      <diagonal/>
    </border>
    <border>
      <left style="medium">
        <color rgb="FF177477"/>
      </left>
      <right/>
      <top/>
      <bottom style="medium">
        <color rgb="FF177477"/>
      </bottom>
      <diagonal/>
    </border>
    <border>
      <left/>
      <right/>
      <top/>
      <bottom style="medium">
        <color rgb="FF177477"/>
      </bottom>
      <diagonal/>
    </border>
    <border>
      <left/>
      <right style="medium">
        <color rgb="FF177477"/>
      </right>
      <top/>
      <bottom style="medium">
        <color rgb="FF177477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263">
    <xf numFmtId="0" fontId="0" fillId="0" borderId="0" xfId="0"/>
    <xf numFmtId="0" fontId="7" fillId="6" borderId="0" xfId="4" applyFill="1"/>
    <xf numFmtId="0" fontId="7" fillId="7" borderId="0" xfId="4" applyFill="1"/>
    <xf numFmtId="0" fontId="9" fillId="6" borderId="0" xfId="4" applyFont="1" applyFill="1" applyAlignment="1">
      <alignment horizontal="right" vertical="top"/>
    </xf>
    <xf numFmtId="0" fontId="11" fillId="7" borderId="0" xfId="4" applyFont="1" applyFill="1"/>
    <xf numFmtId="0" fontId="9" fillId="7" borderId="0" xfId="4" applyFont="1" applyFill="1" applyAlignment="1">
      <alignment horizontal="right" vertical="top"/>
    </xf>
    <xf numFmtId="0" fontId="12" fillId="7" borderId="0" xfId="4" applyFont="1" applyFill="1" applyAlignment="1">
      <alignment horizontal="left" vertical="center" wrapText="1" indent="1"/>
    </xf>
    <xf numFmtId="0" fontId="14" fillId="7" borderId="0" xfId="4" applyFont="1" applyFill="1" applyAlignment="1">
      <alignment vertical="top"/>
    </xf>
    <xf numFmtId="0" fontId="15" fillId="7" borderId="0" xfId="4" applyFont="1" applyFill="1" applyAlignment="1">
      <alignment vertical="center" wrapText="1"/>
    </xf>
    <xf numFmtId="0" fontId="12" fillId="7" borderId="0" xfId="4" applyFont="1" applyFill="1" applyAlignment="1">
      <alignment horizontal="center" vertical="center" wrapText="1"/>
    </xf>
    <xf numFmtId="0" fontId="16" fillId="7" borderId="0" xfId="4" applyFont="1" applyFill="1" applyAlignment="1">
      <alignment horizontal="center" vertical="center" wrapText="1"/>
    </xf>
    <xf numFmtId="0" fontId="15" fillId="7" borderId="0" xfId="4" applyFont="1" applyFill="1" applyAlignment="1">
      <alignment horizontal="center" vertical="center" wrapText="1"/>
    </xf>
    <xf numFmtId="0" fontId="17" fillId="8" borderId="4" xfId="4" applyFont="1" applyFill="1" applyBorder="1"/>
    <xf numFmtId="0" fontId="17" fillId="8" borderId="5" xfId="4" applyFont="1" applyFill="1" applyBorder="1"/>
    <xf numFmtId="0" fontId="18" fillId="7" borderId="6" xfId="4" applyFont="1" applyFill="1" applyBorder="1"/>
    <xf numFmtId="0" fontId="18" fillId="7" borderId="0" xfId="4" applyFont="1" applyFill="1"/>
    <xf numFmtId="0" fontId="15" fillId="7" borderId="7" xfId="4" applyFont="1" applyFill="1" applyBorder="1" applyAlignment="1">
      <alignment horizontal="center" vertical="center" wrapText="1"/>
    </xf>
    <xf numFmtId="0" fontId="19" fillId="7" borderId="0" xfId="4" applyFont="1" applyFill="1"/>
    <xf numFmtId="0" fontId="20" fillId="7" borderId="0" xfId="4" applyFont="1" applyFill="1" applyAlignment="1">
      <alignment vertical="center" wrapText="1"/>
    </xf>
    <xf numFmtId="0" fontId="21" fillId="7" borderId="0" xfId="4" applyFont="1" applyFill="1" applyAlignment="1">
      <alignment horizontal="center" vertical="center" wrapText="1"/>
    </xf>
    <xf numFmtId="0" fontId="20" fillId="7" borderId="0" xfId="4" applyFont="1" applyFill="1" applyAlignment="1">
      <alignment horizontal="center" vertical="center" wrapText="1"/>
    </xf>
    <xf numFmtId="0" fontId="20" fillId="7" borderId="7" xfId="4" applyFont="1" applyFill="1" applyBorder="1" applyAlignment="1">
      <alignment horizontal="center" vertical="center" wrapText="1"/>
    </xf>
    <xf numFmtId="0" fontId="7" fillId="7" borderId="6" xfId="4" applyFill="1" applyBorder="1"/>
    <xf numFmtId="0" fontId="15" fillId="7" borderId="7" xfId="4" applyFont="1" applyFill="1" applyBorder="1" applyAlignment="1">
      <alignment vertical="center" wrapText="1"/>
    </xf>
    <xf numFmtId="0" fontId="12" fillId="7" borderId="6" xfId="4" applyFont="1" applyFill="1" applyBorder="1" applyAlignment="1">
      <alignment horizontal="left" vertical="center" wrapText="1" indent="1"/>
    </xf>
    <xf numFmtId="0" fontId="23" fillId="7" borderId="0" xfId="4" applyFont="1" applyFill="1" applyAlignment="1">
      <alignment horizontal="left" vertical="center" wrapText="1"/>
    </xf>
    <xf numFmtId="0" fontId="7" fillId="7" borderId="0" xfId="4" applyFill="1" applyAlignment="1">
      <alignment horizontal="left" vertical="center"/>
    </xf>
    <xf numFmtId="0" fontId="7" fillId="7" borderId="7" xfId="4" applyFill="1" applyBorder="1" applyAlignment="1">
      <alignment horizontal="left" vertical="center"/>
    </xf>
    <xf numFmtId="0" fontId="25" fillId="7" borderId="0" xfId="4" applyFont="1" applyFill="1" applyAlignment="1">
      <alignment vertical="center" wrapText="1"/>
    </xf>
    <xf numFmtId="0" fontId="22" fillId="7" borderId="0" xfId="4" applyFont="1" applyFill="1" applyAlignment="1">
      <alignment horizontal="left" vertical="center" wrapText="1"/>
    </xf>
    <xf numFmtId="0" fontId="12" fillId="7" borderId="7" xfId="4" applyFont="1" applyFill="1" applyBorder="1" applyAlignment="1">
      <alignment horizontal="left" vertical="center" wrapText="1" indent="1"/>
    </xf>
    <xf numFmtId="0" fontId="25" fillId="7" borderId="0" xfId="4" applyFont="1" applyFill="1" applyAlignment="1">
      <alignment horizontal="left" vertical="center" wrapText="1"/>
    </xf>
    <xf numFmtId="0" fontId="25" fillId="7" borderId="7" xfId="4" applyFont="1" applyFill="1" applyBorder="1" applyAlignment="1">
      <alignment horizontal="left" vertical="center" wrapText="1"/>
    </xf>
    <xf numFmtId="0" fontId="7" fillId="7" borderId="0" xfId="4" applyFill="1" applyProtection="1">
      <protection locked="0"/>
    </xf>
    <xf numFmtId="0" fontId="9" fillId="7" borderId="0" xfId="4" applyFont="1" applyFill="1" applyAlignment="1">
      <alignment horizontal="left" vertical="center"/>
    </xf>
    <xf numFmtId="0" fontId="9" fillId="7" borderId="7" xfId="4" applyFont="1" applyFill="1" applyBorder="1" applyAlignment="1">
      <alignment horizontal="left" vertical="center"/>
    </xf>
    <xf numFmtId="0" fontId="27" fillId="7" borderId="6" xfId="4" applyFont="1" applyFill="1" applyBorder="1"/>
    <xf numFmtId="0" fontId="28" fillId="7" borderId="0" xfId="4" applyFont="1" applyFill="1" applyAlignment="1">
      <alignment horizontal="left" vertical="center"/>
    </xf>
    <xf numFmtId="0" fontId="29" fillId="7" borderId="0" xfId="4" applyFont="1" applyFill="1" applyAlignment="1">
      <alignment horizontal="left" wrapText="1"/>
    </xf>
    <xf numFmtId="0" fontId="30" fillId="7" borderId="0" xfId="4" applyFont="1" applyFill="1"/>
    <xf numFmtId="0" fontId="27" fillId="7" borderId="16" xfId="4" applyFont="1" applyFill="1" applyBorder="1"/>
    <xf numFmtId="0" fontId="7" fillId="7" borderId="17" xfId="4" applyFill="1" applyBorder="1" applyAlignment="1">
      <alignment horizontal="left" vertical="center"/>
    </xf>
    <xf numFmtId="0" fontId="29" fillId="7" borderId="17" xfId="4" applyFont="1" applyFill="1" applyBorder="1" applyAlignment="1" applyProtection="1">
      <alignment horizontal="left" vertical="top" wrapText="1"/>
      <protection locked="0"/>
    </xf>
    <xf numFmtId="0" fontId="9" fillId="7" borderId="18" xfId="4" applyFont="1" applyFill="1" applyBorder="1" applyAlignment="1">
      <alignment horizontal="left" vertical="center"/>
    </xf>
    <xf numFmtId="0" fontId="29" fillId="7" borderId="0" xfId="4" applyFont="1" applyFill="1" applyAlignment="1">
      <alignment vertical="center" wrapText="1"/>
    </xf>
    <xf numFmtId="0" fontId="18" fillId="7" borderId="22" xfId="4" applyFont="1" applyFill="1" applyBorder="1"/>
    <xf numFmtId="0" fontId="30" fillId="7" borderId="23" xfId="4" applyFont="1" applyFill="1" applyBorder="1"/>
    <xf numFmtId="0" fontId="29" fillId="7" borderId="0" xfId="4" applyFont="1" applyFill="1" applyAlignment="1">
      <alignment horizontal="left" vertical="center" wrapText="1"/>
    </xf>
    <xf numFmtId="0" fontId="31" fillId="7" borderId="22" xfId="4" applyFont="1" applyFill="1" applyBorder="1"/>
    <xf numFmtId="0" fontId="7" fillId="7" borderId="22" xfId="4" applyFill="1" applyBorder="1" applyAlignment="1">
      <alignment vertical="center"/>
    </xf>
    <xf numFmtId="0" fontId="7" fillId="7" borderId="0" xfId="4" applyFill="1" applyAlignment="1">
      <alignment vertical="center"/>
    </xf>
    <xf numFmtId="0" fontId="30" fillId="7" borderId="23" xfId="4" applyFont="1" applyFill="1" applyBorder="1" applyAlignment="1">
      <alignment vertical="center"/>
    </xf>
    <xf numFmtId="0" fontId="32" fillId="7" borderId="22" xfId="4" applyFont="1" applyFill="1" applyBorder="1" applyAlignment="1">
      <alignment horizontal="left" vertical="center" indent="1"/>
    </xf>
    <xf numFmtId="0" fontId="32" fillId="7" borderId="0" xfId="4" applyFont="1" applyFill="1" applyAlignment="1">
      <alignment horizontal="left" vertical="center" indent="1"/>
    </xf>
    <xf numFmtId="0" fontId="33" fillId="7" borderId="0" xfId="4" applyFont="1" applyFill="1"/>
    <xf numFmtId="49" fontId="12" fillId="7" borderId="0" xfId="4" applyNumberFormat="1" applyFont="1" applyFill="1" applyAlignment="1">
      <alignment horizontal="center" vertical="center" wrapText="1"/>
    </xf>
    <xf numFmtId="0" fontId="7" fillId="7" borderId="0" xfId="4" applyFill="1" applyAlignment="1">
      <alignment horizontal="left" vertical="center" wrapText="1"/>
    </xf>
    <xf numFmtId="0" fontId="23" fillId="7" borderId="0" xfId="4" applyFont="1" applyFill="1" applyAlignment="1">
      <alignment wrapText="1"/>
    </xf>
    <xf numFmtId="0" fontId="29" fillId="0" borderId="0" xfId="0" applyFont="1" applyFill="1"/>
    <xf numFmtId="0" fontId="7" fillId="0" borderId="0" xfId="4" applyAlignment="1" applyProtection="1">
      <alignment horizontal="center" vertical="center"/>
      <protection locked="0"/>
    </xf>
    <xf numFmtId="0" fontId="7" fillId="0" borderId="0" xfId="4" applyAlignment="1">
      <alignment horizontal="center" vertical="center"/>
    </xf>
    <xf numFmtId="166" fontId="7" fillId="0" borderId="0" xfId="4" applyNumberFormat="1" applyAlignment="1" applyProtection="1">
      <alignment horizontal="center" vertical="center"/>
      <protection locked="0"/>
    </xf>
    <xf numFmtId="0" fontId="7" fillId="0" borderId="0" xfId="4" applyFont="1" applyAlignment="1">
      <alignment horizontal="center" vertical="center"/>
    </xf>
    <xf numFmtId="165" fontId="40" fillId="2" borderId="1" xfId="4" applyNumberFormat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/>
    <xf numFmtId="0" fontId="3" fillId="11" borderId="0" xfId="0" applyFont="1" applyFill="1"/>
    <xf numFmtId="0" fontId="0" fillId="11" borderId="0" xfId="0" applyFill="1"/>
    <xf numFmtId="0" fontId="0" fillId="9" borderId="1" xfId="0" applyFill="1" applyBorder="1"/>
    <xf numFmtId="0" fontId="29" fillId="0" borderId="0" xfId="0" applyFont="1" applyFill="1" applyAlignment="1">
      <alignment horizontal="center"/>
    </xf>
    <xf numFmtId="0" fontId="41" fillId="0" borderId="0" xfId="0" applyFont="1" applyFill="1"/>
    <xf numFmtId="0" fontId="29" fillId="0" borderId="1" xfId="0" applyFont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top"/>
    </xf>
    <xf numFmtId="0" fontId="0" fillId="0" borderId="1" xfId="0" applyBorder="1"/>
    <xf numFmtId="0" fontId="0" fillId="13" borderId="1" xfId="0" applyFill="1" applyBorder="1"/>
    <xf numFmtId="43" fontId="7" fillId="0" borderId="0" xfId="1" applyFont="1" applyAlignment="1">
      <alignment horizontal="center" vertical="center"/>
    </xf>
    <xf numFmtId="0" fontId="38" fillId="3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38" fillId="13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7" fillId="0" borderId="1" xfId="2" applyNumberFormat="1" applyFont="1" applyBorder="1" applyAlignment="1" applyProtection="1">
      <alignment horizontal="center" vertical="center"/>
      <protection locked="0"/>
    </xf>
    <xf numFmtId="0" fontId="7" fillId="0" borderId="1" xfId="4" applyNumberFormat="1" applyBorder="1" applyAlignment="1" applyProtection="1">
      <alignment horizontal="center" vertical="center"/>
      <protection locked="0"/>
    </xf>
    <xf numFmtId="0" fontId="7" fillId="0" borderId="0" xfId="4" applyNumberFormat="1" applyAlignment="1" applyProtection="1">
      <alignment horizontal="center" vertical="center"/>
      <protection locked="0"/>
    </xf>
    <xf numFmtId="0" fontId="27" fillId="7" borderId="0" xfId="4" applyFont="1" applyFill="1" applyBorder="1"/>
    <xf numFmtId="0" fontId="7" fillId="7" borderId="0" xfId="4" applyFill="1" applyBorder="1" applyAlignment="1">
      <alignment horizontal="left" vertical="center"/>
    </xf>
    <xf numFmtId="0" fontId="29" fillId="7" borderId="0" xfId="4" applyFont="1" applyFill="1" applyBorder="1" applyAlignment="1" applyProtection="1">
      <alignment horizontal="left" vertical="top" wrapText="1"/>
      <protection locked="0"/>
    </xf>
    <xf numFmtId="0" fontId="9" fillId="7" borderId="0" xfId="4" applyFont="1" applyFill="1" applyBorder="1" applyAlignment="1">
      <alignment horizontal="left" vertical="center"/>
    </xf>
    <xf numFmtId="0" fontId="0" fillId="0" borderId="1" xfId="0" quotePrefix="1" applyBorder="1"/>
    <xf numFmtId="44" fontId="29" fillId="0" borderId="1" xfId="5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44" fontId="7" fillId="0" borderId="1" xfId="5" applyFont="1" applyFill="1" applyBorder="1" applyAlignment="1">
      <alignment horizontal="center"/>
    </xf>
    <xf numFmtId="44" fontId="7" fillId="0" borderId="1" xfId="5" applyFont="1" applyBorder="1" applyAlignment="1" applyProtection="1">
      <alignment horizontal="center" vertical="center"/>
      <protection locked="0"/>
    </xf>
    <xf numFmtId="0" fontId="43" fillId="2" borderId="26" xfId="4" applyFont="1" applyFill="1" applyBorder="1" applyAlignment="1" applyProtection="1">
      <alignment horizontal="center" vertical="center" wrapText="1"/>
    </xf>
    <xf numFmtId="0" fontId="43" fillId="2" borderId="1" xfId="4" applyFont="1" applyFill="1" applyBorder="1" applyAlignment="1" applyProtection="1">
      <alignment horizontal="center" vertical="center" wrapText="1"/>
    </xf>
    <xf numFmtId="0" fontId="0" fillId="9" borderId="0" xfId="0" applyFill="1"/>
    <xf numFmtId="0" fontId="12" fillId="16" borderId="1" xfId="0" applyFont="1" applyFill="1" applyBorder="1" applyAlignment="1" applyProtection="1">
      <alignment horizontal="center" vertical="center" wrapText="1"/>
    </xf>
    <xf numFmtId="0" fontId="38" fillId="15" borderId="1" xfId="4" applyFont="1" applyFill="1" applyBorder="1" applyAlignment="1" applyProtection="1">
      <alignment horizontal="center" vertical="center" wrapText="1"/>
    </xf>
    <xf numFmtId="0" fontId="38" fillId="15" borderId="1" xfId="4" applyFont="1" applyFill="1" applyBorder="1" applyAlignment="1" applyProtection="1">
      <alignment horizontal="center" vertical="top" wrapText="1"/>
    </xf>
    <xf numFmtId="0" fontId="38" fillId="14" borderId="1" xfId="4" applyFont="1" applyFill="1" applyBorder="1" applyAlignment="1" applyProtection="1">
      <alignment horizontal="center" vertical="center" wrapText="1"/>
    </xf>
    <xf numFmtId="0" fontId="38" fillId="14" borderId="1" xfId="4" applyFont="1" applyFill="1" applyBorder="1" applyAlignment="1" applyProtection="1">
      <alignment horizontal="center" vertical="top" wrapText="1"/>
    </xf>
    <xf numFmtId="0" fontId="38" fillId="3" borderId="27" xfId="0" applyFont="1" applyFill="1" applyBorder="1" applyAlignment="1" applyProtection="1">
      <alignment horizontal="center" vertical="center" wrapText="1"/>
    </xf>
    <xf numFmtId="44" fontId="29" fillId="0" borderId="1" xfId="5" applyFont="1" applyFill="1" applyBorder="1" applyAlignment="1">
      <alignment horizontal="center"/>
    </xf>
    <xf numFmtId="44" fontId="36" fillId="11" borderId="24" xfId="5" applyFont="1" applyFill="1" applyBorder="1" applyAlignment="1">
      <alignment horizontal="center" vertical="center"/>
    </xf>
    <xf numFmtId="44" fontId="39" fillId="0" borderId="0" xfId="5" applyFont="1" applyBorder="1" applyAlignment="1">
      <alignment horizontal="left" vertical="center"/>
    </xf>
    <xf numFmtId="1" fontId="5" fillId="0" borderId="1" xfId="0" quotePrefix="1" applyNumberFormat="1" applyFont="1" applyFill="1" applyBorder="1" applyAlignment="1" applyProtection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29" fillId="9" borderId="0" xfId="0" applyFont="1" applyFill="1" applyAlignment="1">
      <alignment horizontal="center"/>
    </xf>
    <xf numFmtId="0" fontId="45" fillId="0" borderId="0" xfId="0" applyFont="1" applyFill="1" applyAlignment="1">
      <alignment horizontal="center" vertical="center"/>
    </xf>
    <xf numFmtId="44" fontId="36" fillId="12" borderId="1" xfId="5" applyFont="1" applyFill="1" applyBorder="1" applyAlignment="1">
      <alignment horizontal="center"/>
    </xf>
    <xf numFmtId="0" fontId="36" fillId="0" borderId="0" xfId="0" applyFont="1" applyFill="1"/>
    <xf numFmtId="44" fontId="36" fillId="12" borderId="1" xfId="0" applyNumberFormat="1" applyFont="1" applyFill="1" applyBorder="1" applyAlignment="1">
      <alignment horizontal="center"/>
    </xf>
    <xf numFmtId="0" fontId="2" fillId="0" borderId="0" xfId="0" applyFont="1"/>
    <xf numFmtId="0" fontId="36" fillId="17" borderId="1" xfId="0" applyFont="1" applyFill="1" applyBorder="1"/>
    <xf numFmtId="0" fontId="0" fillId="8" borderId="0" xfId="0" applyFill="1"/>
    <xf numFmtId="0" fontId="7" fillId="9" borderId="1" xfId="0" applyFont="1" applyFill="1" applyBorder="1" applyAlignment="1" applyProtection="1">
      <alignment horizontal="left"/>
      <protection locked="0"/>
    </xf>
    <xf numFmtId="1" fontId="46" fillId="19" borderId="1" xfId="0" quotePrefix="1" applyNumberFormat="1" applyFont="1" applyFill="1" applyBorder="1" applyAlignment="1" applyProtection="1">
      <alignment horizontal="center" vertical="center" wrapText="1"/>
    </xf>
    <xf numFmtId="0" fontId="46" fillId="19" borderId="1" xfId="0" applyFont="1" applyFill="1" applyBorder="1" applyAlignment="1" applyProtection="1">
      <alignment horizontal="center" vertical="center" wrapText="1"/>
    </xf>
    <xf numFmtId="49" fontId="46" fillId="18" borderId="1" xfId="0" applyNumberFormat="1" applyFont="1" applyFill="1" applyBorder="1" applyAlignment="1" applyProtection="1">
      <alignment horizontal="center" vertical="center"/>
    </xf>
    <xf numFmtId="14" fontId="46" fillId="19" borderId="1" xfId="0" applyNumberFormat="1" applyFont="1" applyFill="1" applyBorder="1" applyAlignment="1" applyProtection="1">
      <alignment horizontal="center" vertical="center" wrapText="1"/>
    </xf>
    <xf numFmtId="0" fontId="46" fillId="18" borderId="1" xfId="0" applyFont="1" applyFill="1" applyBorder="1" applyAlignment="1" applyProtection="1">
      <alignment horizontal="center" vertical="center"/>
    </xf>
    <xf numFmtId="0" fontId="46" fillId="18" borderId="1" xfId="0" quotePrefix="1" applyFont="1" applyFill="1" applyBorder="1" applyAlignment="1" applyProtection="1">
      <alignment horizontal="center" vertical="center"/>
    </xf>
    <xf numFmtId="0" fontId="46" fillId="19" borderId="1" xfId="0" quotePrefix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>
      <alignment horizontal="center" vertical="center"/>
    </xf>
    <xf numFmtId="0" fontId="49" fillId="16" borderId="1" xfId="0" applyFont="1" applyFill="1" applyBorder="1" applyAlignment="1" applyProtection="1">
      <alignment horizontal="center" vertical="center"/>
    </xf>
    <xf numFmtId="0" fontId="49" fillId="16" borderId="1" xfId="4" applyFont="1" applyFill="1" applyBorder="1" applyAlignment="1" applyProtection="1">
      <alignment horizontal="center" vertical="center"/>
    </xf>
    <xf numFmtId="0" fontId="49" fillId="16" borderId="1" xfId="2" applyNumberFormat="1" applyFont="1" applyFill="1" applyBorder="1" applyAlignment="1" applyProtection="1">
      <alignment horizontal="center" vertical="center"/>
    </xf>
    <xf numFmtId="0" fontId="49" fillId="16" borderId="1" xfId="4" applyFont="1" applyFill="1" applyBorder="1" applyAlignment="1" applyProtection="1">
      <alignment horizontal="center" vertical="top" wrapText="1"/>
    </xf>
    <xf numFmtId="0" fontId="49" fillId="16" borderId="1" xfId="4" applyNumberFormat="1" applyFont="1" applyFill="1" applyBorder="1" applyAlignment="1" applyProtection="1">
      <alignment horizontal="center" vertical="top" wrapText="1"/>
    </xf>
    <xf numFmtId="0" fontId="48" fillId="16" borderId="1" xfId="0" applyFont="1" applyFill="1" applyBorder="1" applyAlignment="1" applyProtection="1">
      <alignment horizontal="center" vertical="center"/>
    </xf>
    <xf numFmtId="0" fontId="48" fillId="16" borderId="1" xfId="4" applyFont="1" applyFill="1" applyBorder="1" applyAlignment="1" applyProtection="1">
      <alignment horizontal="center" vertical="top" wrapText="1"/>
    </xf>
    <xf numFmtId="0" fontId="48" fillId="16" borderId="1" xfId="4" applyNumberFormat="1" applyFont="1" applyFill="1" applyBorder="1" applyAlignment="1" applyProtection="1">
      <alignment horizontal="center" vertical="top" wrapText="1"/>
    </xf>
    <xf numFmtId="0" fontId="7" fillId="0" borderId="1" xfId="2" quotePrefix="1" applyNumberFormat="1" applyFont="1" applyBorder="1" applyAlignment="1" applyProtection="1">
      <alignment horizontal="center" vertical="center"/>
      <protection locked="0"/>
    </xf>
    <xf numFmtId="0" fontId="51" fillId="7" borderId="0" xfId="4" applyFont="1" applyFill="1" applyAlignment="1">
      <alignment horizontal="left" vertical="center" wrapText="1" indent="1"/>
    </xf>
    <xf numFmtId="0" fontId="37" fillId="8" borderId="3" xfId="4" applyFont="1" applyFill="1" applyBorder="1"/>
    <xf numFmtId="1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1" xfId="0" applyFont="1" applyBorder="1" applyProtection="1">
      <protection locked="0"/>
    </xf>
    <xf numFmtId="14" fontId="29" fillId="0" borderId="1" xfId="0" applyNumberFormat="1" applyFont="1" applyBorder="1" applyProtection="1">
      <protection locked="0"/>
    </xf>
    <xf numFmtId="0" fontId="29" fillId="0" borderId="0" xfId="0" applyFont="1" applyFill="1" applyAlignment="1" applyProtection="1">
      <alignment horizontal="center"/>
      <protection locked="0"/>
    </xf>
    <xf numFmtId="0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NumberFormat="1" applyFont="1" applyBorder="1" applyProtection="1">
      <protection locked="0"/>
    </xf>
    <xf numFmtId="165" fontId="40" fillId="2" borderId="1" xfId="4" applyNumberFormat="1" applyFont="1" applyFill="1" applyBorder="1" applyAlignment="1" applyProtection="1">
      <alignment horizontal="center" vertical="center"/>
    </xf>
    <xf numFmtId="0" fontId="38" fillId="20" borderId="1" xfId="4" applyFont="1" applyFill="1" applyBorder="1" applyAlignment="1" applyProtection="1">
      <alignment horizontal="center" vertical="top" wrapText="1"/>
    </xf>
    <xf numFmtId="0" fontId="38" fillId="3" borderId="1" xfId="0" applyFont="1" applyFill="1" applyBorder="1" applyAlignment="1" applyProtection="1">
      <alignment horizontal="center" vertical="center" wrapText="1"/>
    </xf>
    <xf numFmtId="0" fontId="23" fillId="7" borderId="0" xfId="4" applyFont="1" applyFill="1" applyAlignment="1">
      <alignment horizontal="left" wrapText="1"/>
    </xf>
    <xf numFmtId="0" fontId="39" fillId="0" borderId="0" xfId="0" applyFont="1" applyFill="1" applyAlignment="1">
      <alignment horizontal="left"/>
    </xf>
    <xf numFmtId="0" fontId="56" fillId="7" borderId="0" xfId="0" applyFont="1" applyFill="1"/>
    <xf numFmtId="0" fontId="57" fillId="7" borderId="0" xfId="0" applyFont="1" applyFill="1"/>
    <xf numFmtId="0" fontId="0" fillId="7" borderId="0" xfId="0" applyFill="1"/>
    <xf numFmtId="0" fontId="0" fillId="7" borderId="29" xfId="0" applyFill="1" applyBorder="1"/>
    <xf numFmtId="0" fontId="60" fillId="7" borderId="0" xfId="0" applyFont="1" applyFill="1" applyAlignment="1">
      <alignment horizontal="left" vertical="top"/>
    </xf>
    <xf numFmtId="0" fontId="0" fillId="7" borderId="0" xfId="0" applyFill="1" applyBorder="1"/>
    <xf numFmtId="0" fontId="38" fillId="7" borderId="0" xfId="0" applyFont="1" applyFill="1" applyBorder="1"/>
    <xf numFmtId="0" fontId="51" fillId="7" borderId="29" xfId="0" applyFont="1" applyFill="1" applyBorder="1"/>
    <xf numFmtId="0" fontId="51" fillId="7" borderId="0" xfId="0" applyFont="1" applyFill="1"/>
    <xf numFmtId="0" fontId="51" fillId="7" borderId="0" xfId="0" applyFont="1" applyFill="1" applyAlignment="1">
      <alignment horizontal="left" vertical="top"/>
    </xf>
    <xf numFmtId="0" fontId="60" fillId="7" borderId="30" xfId="0" applyFont="1" applyFill="1" applyBorder="1" applyAlignment="1">
      <alignment vertical="top" wrapText="1"/>
    </xf>
    <xf numFmtId="0" fontId="7" fillId="7" borderId="0" xfId="4" applyFill="1" applyBorder="1"/>
    <xf numFmtId="0" fontId="51" fillId="7" borderId="0" xfId="0" applyFont="1" applyFill="1" applyBorder="1"/>
    <xf numFmtId="0" fontId="60" fillId="7" borderId="0" xfId="0" applyFont="1" applyFill="1" applyBorder="1" applyAlignment="1">
      <alignment vertical="top" wrapText="1"/>
    </xf>
    <xf numFmtId="0" fontId="60" fillId="7" borderId="0" xfId="0" applyFont="1" applyFill="1" applyBorder="1" applyAlignment="1">
      <alignment vertical="center"/>
    </xf>
    <xf numFmtId="0" fontId="51" fillId="7" borderId="0" xfId="0" applyFont="1" applyFill="1" applyBorder="1" applyAlignment="1"/>
    <xf numFmtId="0" fontId="38" fillId="7" borderId="0" xfId="0" applyFont="1" applyFill="1" applyBorder="1" applyAlignment="1">
      <alignment vertical="center" wrapText="1"/>
    </xf>
    <xf numFmtId="0" fontId="51" fillId="7" borderId="0" xfId="0" applyFont="1" applyFill="1" applyBorder="1" applyAlignment="1">
      <alignment horizontal="left"/>
    </xf>
    <xf numFmtId="167" fontId="38" fillId="7" borderId="0" xfId="0" applyNumberFormat="1" applyFont="1" applyFill="1" applyBorder="1" applyAlignment="1">
      <alignment vertical="center" wrapText="1"/>
    </xf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31" fillId="7" borderId="22" xfId="0" applyFont="1" applyFill="1" applyBorder="1"/>
    <xf numFmtId="0" fontId="51" fillId="7" borderId="23" xfId="0" applyFont="1" applyFill="1" applyBorder="1"/>
    <xf numFmtId="0" fontId="51" fillId="7" borderId="22" xfId="0" applyFont="1" applyFill="1" applyBorder="1"/>
    <xf numFmtId="0" fontId="60" fillId="7" borderId="23" xfId="0" applyFont="1" applyFill="1" applyBorder="1" applyAlignment="1">
      <alignment vertical="top" wrapText="1"/>
    </xf>
    <xf numFmtId="0" fontId="51" fillId="7" borderId="31" xfId="0" applyFont="1" applyFill="1" applyBorder="1"/>
    <xf numFmtId="0" fontId="51" fillId="7" borderId="32" xfId="0" applyFont="1" applyFill="1" applyBorder="1"/>
    <xf numFmtId="0" fontId="51" fillId="7" borderId="33" xfId="0" applyFont="1" applyFill="1" applyBorder="1"/>
    <xf numFmtId="0" fontId="62" fillId="7" borderId="0" xfId="0" applyFont="1" applyFill="1" applyBorder="1" applyAlignment="1">
      <alignment horizontal="left"/>
    </xf>
    <xf numFmtId="168" fontId="29" fillId="0" borderId="1" xfId="0" applyNumberFormat="1" applyFont="1" applyBorder="1" applyAlignment="1" applyProtection="1">
      <alignment horizontal="center"/>
      <protection locked="0"/>
    </xf>
    <xf numFmtId="168" fontId="29" fillId="0" borderId="1" xfId="0" applyNumberFormat="1" applyFont="1" applyBorder="1" applyProtection="1">
      <protection locked="0"/>
    </xf>
    <xf numFmtId="167" fontId="38" fillId="9" borderId="24" xfId="0" applyNumberFormat="1" applyFont="1" applyFill="1" applyBorder="1" applyAlignment="1" applyProtection="1">
      <alignment horizontal="center" vertical="center"/>
      <protection locked="0"/>
    </xf>
    <xf numFmtId="167" fontId="38" fillId="9" borderId="25" xfId="0" applyNumberFormat="1" applyFont="1" applyFill="1" applyBorder="1" applyAlignment="1" applyProtection="1">
      <alignment horizontal="center" vertical="center"/>
      <protection locked="0"/>
    </xf>
    <xf numFmtId="167" fontId="38" fillId="9" borderId="26" xfId="0" applyNumberFormat="1" applyFont="1" applyFill="1" applyBorder="1" applyAlignment="1" applyProtection="1">
      <alignment horizontal="center" vertical="center"/>
      <protection locked="0"/>
    </xf>
    <xf numFmtId="44" fontId="24" fillId="9" borderId="24" xfId="5" applyFont="1" applyFill="1" applyBorder="1" applyAlignment="1" applyProtection="1">
      <alignment horizontal="center" vertical="center"/>
      <protection locked="0"/>
    </xf>
    <xf numFmtId="44" fontId="24" fillId="9" borderId="25" xfId="5" applyFont="1" applyFill="1" applyBorder="1" applyAlignment="1" applyProtection="1">
      <alignment horizontal="center" vertical="center"/>
      <protection locked="0"/>
    </xf>
    <xf numFmtId="44" fontId="24" fillId="9" borderId="26" xfId="5" applyFont="1" applyFill="1" applyBorder="1" applyAlignment="1" applyProtection="1">
      <alignment horizontal="center" vertical="center"/>
      <protection locked="0"/>
    </xf>
    <xf numFmtId="167" fontId="59" fillId="7" borderId="24" xfId="0" applyNumberFormat="1" applyFont="1" applyFill="1" applyBorder="1" applyAlignment="1">
      <alignment horizontal="center" vertical="center"/>
    </xf>
    <xf numFmtId="167" fontId="59" fillId="7" borderId="25" xfId="0" applyNumberFormat="1" applyFont="1" applyFill="1" applyBorder="1" applyAlignment="1">
      <alignment horizontal="center" vertical="center"/>
    </xf>
    <xf numFmtId="167" fontId="59" fillId="7" borderId="26" xfId="0" applyNumberFormat="1" applyFont="1" applyFill="1" applyBorder="1" applyAlignment="1">
      <alignment horizontal="center" vertical="center"/>
    </xf>
    <xf numFmtId="167" fontId="59" fillId="7" borderId="0" xfId="0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51" fillId="7" borderId="0" xfId="0" applyFont="1" applyFill="1" applyBorder="1" applyAlignment="1">
      <alignment horizontal="center"/>
    </xf>
    <xf numFmtId="0" fontId="38" fillId="7" borderId="0" xfId="0" applyFont="1" applyFill="1" applyBorder="1" applyAlignment="1">
      <alignment horizontal="center"/>
    </xf>
    <xf numFmtId="0" fontId="38" fillId="7" borderId="0" xfId="0" applyFont="1" applyFill="1" applyBorder="1" applyAlignment="1">
      <alignment horizontal="left" vertical="center" wrapText="1"/>
    </xf>
    <xf numFmtId="167" fontId="38" fillId="7" borderId="0" xfId="0" applyNumberFormat="1" applyFont="1" applyFill="1" applyBorder="1" applyAlignment="1">
      <alignment horizontal="left" vertical="center" wrapText="1"/>
    </xf>
    <xf numFmtId="0" fontId="61" fillId="7" borderId="0" xfId="0" applyFont="1" applyFill="1" applyBorder="1" applyAlignment="1">
      <alignment horizontal="left" vertical="top" wrapText="1"/>
    </xf>
    <xf numFmtId="0" fontId="61" fillId="7" borderId="23" xfId="0" applyFont="1" applyFill="1" applyBorder="1" applyAlignment="1">
      <alignment horizontal="left" vertical="top" wrapText="1"/>
    </xf>
    <xf numFmtId="0" fontId="34" fillId="10" borderId="0" xfId="4" applyFont="1" applyFill="1" applyAlignment="1">
      <alignment horizontal="left" vertical="center" wrapText="1"/>
    </xf>
    <xf numFmtId="0" fontId="37" fillId="8" borderId="19" xfId="4" applyFont="1" applyFill="1" applyBorder="1" applyAlignment="1">
      <alignment horizontal="left" vertical="center"/>
    </xf>
    <xf numFmtId="0" fontId="37" fillId="8" borderId="20" xfId="4" applyFont="1" applyFill="1" applyBorder="1" applyAlignment="1">
      <alignment horizontal="left" vertical="center"/>
    </xf>
    <xf numFmtId="0" fontId="37" fillId="8" borderId="21" xfId="4" applyFont="1" applyFill="1" applyBorder="1" applyAlignment="1">
      <alignment horizontal="left" vertical="center"/>
    </xf>
    <xf numFmtId="164" fontId="24" fillId="9" borderId="8" xfId="4" applyNumberFormat="1" applyFont="1" applyFill="1" applyBorder="1" applyAlignment="1" applyProtection="1">
      <alignment horizontal="center" vertical="center" wrapText="1"/>
      <protection locked="0"/>
    </xf>
    <xf numFmtId="164" fontId="24" fillId="9" borderId="9" xfId="4" applyNumberFormat="1" applyFont="1" applyFill="1" applyBorder="1" applyAlignment="1" applyProtection="1">
      <alignment horizontal="center" vertical="center" wrapText="1"/>
      <protection locked="0"/>
    </xf>
    <xf numFmtId="164" fontId="24" fillId="9" borderId="10" xfId="4" applyNumberFormat="1" applyFont="1" applyFill="1" applyBorder="1" applyAlignment="1" applyProtection="1">
      <alignment horizontal="center" vertical="center" wrapText="1"/>
      <protection locked="0"/>
    </xf>
    <xf numFmtId="0" fontId="23" fillId="7" borderId="0" xfId="4" applyFont="1" applyFill="1" applyAlignment="1">
      <alignment horizontal="left" vertical="top" wrapText="1"/>
    </xf>
    <xf numFmtId="0" fontId="42" fillId="12" borderId="0" xfId="3" applyFont="1" applyFill="1" applyAlignment="1">
      <alignment horizontal="center" vertical="center" wrapText="1"/>
    </xf>
    <xf numFmtId="0" fontId="23" fillId="7" borderId="0" xfId="4" applyFont="1" applyFill="1" applyAlignment="1">
      <alignment horizontal="left" vertical="center" wrapText="1"/>
    </xf>
    <xf numFmtId="0" fontId="7" fillId="7" borderId="11" xfId="4" applyFill="1" applyBorder="1" applyAlignment="1" applyProtection="1">
      <alignment horizontal="center" vertical="center"/>
      <protection locked="0"/>
    </xf>
    <xf numFmtId="0" fontId="7" fillId="7" borderId="2" xfId="4" applyFill="1" applyBorder="1" applyAlignment="1" applyProtection="1">
      <alignment horizontal="center" vertical="center"/>
      <protection locked="0"/>
    </xf>
    <xf numFmtId="0" fontId="7" fillId="7" borderId="12" xfId="4" applyFill="1" applyBorder="1" applyAlignment="1" applyProtection="1">
      <alignment horizontal="center" vertical="center"/>
      <protection locked="0"/>
    </xf>
    <xf numFmtId="0" fontId="7" fillId="7" borderId="13" xfId="4" applyFill="1" applyBorder="1" applyAlignment="1" applyProtection="1">
      <alignment horizontal="center" vertical="center"/>
      <protection locked="0"/>
    </xf>
    <xf numFmtId="0" fontId="7" fillId="7" borderId="14" xfId="4" applyFill="1" applyBorder="1" applyAlignment="1" applyProtection="1">
      <alignment horizontal="center" vertical="center"/>
      <protection locked="0"/>
    </xf>
    <xf numFmtId="0" fontId="7" fillId="7" borderId="15" xfId="4" applyFill="1" applyBorder="1" applyAlignment="1" applyProtection="1">
      <alignment horizontal="center" vertical="center"/>
      <protection locked="0"/>
    </xf>
    <xf numFmtId="0" fontId="26" fillId="7" borderId="0" xfId="4" applyFont="1" applyFill="1" applyAlignment="1">
      <alignment horizontal="left" vertical="center" wrapText="1"/>
    </xf>
    <xf numFmtId="0" fontId="24" fillId="9" borderId="8" xfId="4" applyFont="1" applyFill="1" applyBorder="1" applyAlignment="1" applyProtection="1">
      <alignment horizontal="center" vertical="center" wrapText="1"/>
      <protection locked="0"/>
    </xf>
    <xf numFmtId="0" fontId="24" fillId="9" borderId="9" xfId="4" applyFont="1" applyFill="1" applyBorder="1" applyAlignment="1" applyProtection="1">
      <alignment horizontal="center" vertical="center" wrapText="1"/>
      <protection locked="0"/>
    </xf>
    <xf numFmtId="0" fontId="24" fillId="9" borderId="10" xfId="4" applyFont="1" applyFill="1" applyBorder="1" applyAlignment="1" applyProtection="1">
      <alignment horizontal="center" vertical="center" wrapText="1"/>
      <protection locked="0"/>
    </xf>
    <xf numFmtId="0" fontId="8" fillId="6" borderId="0" xfId="4" applyFont="1" applyFill="1" applyAlignment="1">
      <alignment horizontal="right" vertical="center" wrapText="1"/>
    </xf>
    <xf numFmtId="0" fontId="8" fillId="6" borderId="0" xfId="4" applyFont="1" applyFill="1" applyAlignment="1">
      <alignment horizontal="right" vertical="center"/>
    </xf>
    <xf numFmtId="0" fontId="10" fillId="7" borderId="0" xfId="4" applyFont="1" applyFill="1" applyAlignment="1">
      <alignment horizontal="left" indent="1"/>
    </xf>
    <xf numFmtId="0" fontId="7" fillId="7" borderId="0" xfId="4" applyFill="1" applyAlignment="1">
      <alignment horizontal="left" vertical="top" wrapText="1" indent="1"/>
    </xf>
    <xf numFmtId="0" fontId="22" fillId="7" borderId="0" xfId="4" applyFont="1" applyFill="1" applyAlignment="1">
      <alignment horizontal="left" vertical="center" wrapText="1"/>
    </xf>
    <xf numFmtId="0" fontId="29" fillId="7" borderId="0" xfId="4" applyFont="1" applyFill="1" applyAlignment="1">
      <alignment horizontal="left" vertical="center" wrapText="1"/>
    </xf>
    <xf numFmtId="0" fontId="37" fillId="12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vertical="top" wrapText="1"/>
    </xf>
    <xf numFmtId="0" fontId="35" fillId="2" borderId="1" xfId="0" applyFont="1" applyFill="1" applyBorder="1" applyAlignment="1" applyProtection="1">
      <alignment horizontal="center" vertical="top" wrapText="1"/>
    </xf>
    <xf numFmtId="0" fontId="47" fillId="16" borderId="1" xfId="0" applyFont="1" applyFill="1" applyBorder="1" applyAlignment="1" applyProtection="1">
      <alignment horizontal="center" vertical="center"/>
    </xf>
    <xf numFmtId="0" fontId="7" fillId="2" borderId="11" xfId="4" applyFont="1" applyFill="1" applyBorder="1" applyAlignment="1" applyProtection="1">
      <alignment horizontal="center" vertical="center" wrapText="1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12" xfId="4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37" fillId="16" borderId="1" xfId="0" applyFont="1" applyFill="1" applyBorder="1" applyAlignment="1" applyProtection="1">
      <alignment horizontal="center"/>
    </xf>
    <xf numFmtId="0" fontId="7" fillId="2" borderId="27" xfId="0" applyFont="1" applyFill="1" applyBorder="1" applyAlignment="1" applyProtection="1">
      <alignment horizontal="center" vertical="top" wrapText="1"/>
    </xf>
    <xf numFmtId="0" fontId="7" fillId="2" borderId="28" xfId="0" applyFont="1" applyFill="1" applyBorder="1" applyAlignment="1" applyProtection="1">
      <alignment horizontal="center" vertical="top" wrapText="1"/>
    </xf>
    <xf numFmtId="0" fontId="36" fillId="16" borderId="11" xfId="0" applyFont="1" applyFill="1" applyBorder="1" applyAlignment="1" applyProtection="1">
      <alignment horizontal="center" vertical="top"/>
    </xf>
    <xf numFmtId="0" fontId="36" fillId="16" borderId="2" xfId="0" applyFont="1" applyFill="1" applyBorder="1" applyAlignment="1" applyProtection="1">
      <alignment horizontal="center" vertical="top"/>
    </xf>
    <xf numFmtId="0" fontId="36" fillId="16" borderId="12" xfId="0" applyFont="1" applyFill="1" applyBorder="1" applyAlignment="1" applyProtection="1">
      <alignment horizontal="center" vertical="top"/>
    </xf>
    <xf numFmtId="0" fontId="36" fillId="16" borderId="13" xfId="0" applyFont="1" applyFill="1" applyBorder="1" applyAlignment="1" applyProtection="1">
      <alignment horizontal="center" vertical="top"/>
    </xf>
    <xf numFmtId="0" fontId="36" fillId="16" borderId="14" xfId="0" applyFont="1" applyFill="1" applyBorder="1" applyAlignment="1" applyProtection="1">
      <alignment horizontal="center" vertical="top"/>
    </xf>
    <xf numFmtId="0" fontId="36" fillId="16" borderId="15" xfId="0" applyFont="1" applyFill="1" applyBorder="1" applyAlignment="1" applyProtection="1">
      <alignment horizontal="center" vertical="top"/>
    </xf>
    <xf numFmtId="0" fontId="37" fillId="15" borderId="13" xfId="4" applyFont="1" applyFill="1" applyBorder="1" applyAlignment="1" applyProtection="1">
      <alignment horizontal="center" vertical="center"/>
    </xf>
    <xf numFmtId="0" fontId="37" fillId="15" borderId="14" xfId="4" applyFont="1" applyFill="1" applyBorder="1" applyAlignment="1" applyProtection="1">
      <alignment horizontal="center" vertical="center"/>
    </xf>
    <xf numFmtId="0" fontId="55" fillId="2" borderId="11" xfId="4" applyFont="1" applyFill="1" applyBorder="1" applyAlignment="1" applyProtection="1">
      <alignment horizontal="center" vertical="center" wrapText="1"/>
    </xf>
    <xf numFmtId="0" fontId="55" fillId="2" borderId="25" xfId="4" applyFont="1" applyFill="1" applyBorder="1" applyAlignment="1" applyProtection="1">
      <alignment horizontal="center" vertical="center" wrapText="1"/>
    </xf>
    <xf numFmtId="0" fontId="55" fillId="2" borderId="26" xfId="4" applyFont="1" applyFill="1" applyBorder="1" applyAlignment="1" applyProtection="1">
      <alignment horizontal="center" vertical="center" wrapText="1"/>
    </xf>
    <xf numFmtId="0" fontId="37" fillId="11" borderId="1" xfId="0" applyFont="1" applyFill="1" applyBorder="1" applyAlignment="1" applyProtection="1">
      <alignment horizontal="center"/>
    </xf>
    <xf numFmtId="0" fontId="37" fillId="14" borderId="13" xfId="4" applyFont="1" applyFill="1" applyBorder="1" applyAlignment="1" applyProtection="1">
      <alignment horizontal="center" vertical="center"/>
    </xf>
    <xf numFmtId="0" fontId="37" fillId="14" borderId="14" xfId="4" applyFont="1" applyFill="1" applyBorder="1" applyAlignment="1" applyProtection="1">
      <alignment horizontal="center" vertical="center"/>
    </xf>
    <xf numFmtId="0" fontId="44" fillId="2" borderId="11" xfId="4" applyFont="1" applyFill="1" applyBorder="1" applyAlignment="1">
      <alignment horizontal="center" vertical="center" wrapText="1"/>
    </xf>
    <xf numFmtId="0" fontId="44" fillId="2" borderId="25" xfId="4" applyFont="1" applyFill="1" applyBorder="1" applyAlignment="1">
      <alignment horizontal="center" vertical="center" wrapText="1"/>
    </xf>
    <xf numFmtId="0" fontId="44" fillId="2" borderId="26" xfId="4" applyFont="1" applyFill="1" applyBorder="1" applyAlignment="1">
      <alignment horizontal="center" vertical="center" wrapText="1"/>
    </xf>
    <xf numFmtId="0" fontId="7" fillId="2" borderId="27" xfId="4" applyFont="1" applyFill="1" applyBorder="1" applyAlignment="1" applyProtection="1">
      <alignment horizontal="center" vertical="top" wrapText="1"/>
    </xf>
    <xf numFmtId="0" fontId="7" fillId="2" borderId="28" xfId="4" applyFont="1" applyFill="1" applyBorder="1" applyAlignment="1" applyProtection="1">
      <alignment horizontal="center" vertical="top" wrapText="1"/>
    </xf>
    <xf numFmtId="0" fontId="36" fillId="12" borderId="1" xfId="0" applyFont="1" applyFill="1" applyBorder="1" applyAlignment="1">
      <alignment horizontal="center" vertical="center" wrapText="1"/>
    </xf>
    <xf numFmtId="43" fontId="36" fillId="11" borderId="0" xfId="1" applyFont="1" applyFill="1" applyAlignment="1">
      <alignment horizontal="center" vertical="center" wrapText="1"/>
    </xf>
    <xf numFmtId="43" fontId="36" fillId="11" borderId="14" xfId="1" applyFont="1" applyFill="1" applyBorder="1" applyAlignment="1">
      <alignment horizontal="center" vertical="center" wrapText="1"/>
    </xf>
    <xf numFmtId="0" fontId="38" fillId="3" borderId="0" xfId="0" applyFont="1" applyFill="1" applyBorder="1" applyAlignment="1" applyProtection="1">
      <alignment horizontal="center" vertical="center" wrapText="1"/>
    </xf>
    <xf numFmtId="0" fontId="38" fillId="3" borderId="14" xfId="0" applyFont="1" applyFill="1" applyBorder="1" applyAlignment="1" applyProtection="1">
      <alignment horizontal="center" vertical="center" wrapText="1"/>
    </xf>
    <xf numFmtId="0" fontId="38" fillId="3" borderId="1" xfId="0" applyFont="1" applyFill="1" applyBorder="1" applyAlignment="1" applyProtection="1">
      <alignment horizontal="center" vertical="center" wrapText="1"/>
    </xf>
    <xf numFmtId="0" fontId="38" fillId="3" borderId="24" xfId="0" applyFont="1" applyFill="1" applyBorder="1" applyAlignment="1" applyProtection="1">
      <alignment horizontal="center" vertical="center" wrapText="1"/>
    </xf>
    <xf numFmtId="0" fontId="38" fillId="3" borderId="26" xfId="0" applyFont="1" applyFill="1" applyBorder="1" applyAlignment="1" applyProtection="1">
      <alignment horizontal="center" vertical="center" wrapText="1"/>
    </xf>
    <xf numFmtId="0" fontId="36" fillId="12" borderId="1" xfId="0" applyFont="1" applyFill="1" applyBorder="1" applyAlignment="1" applyProtection="1">
      <alignment horizontal="center" vertical="center" wrapText="1"/>
    </xf>
    <xf numFmtId="0" fontId="38" fillId="9" borderId="0" xfId="0" applyFont="1" applyFill="1" applyAlignment="1">
      <alignment horizontal="center" vertical="center" wrapText="1"/>
    </xf>
  </cellXfs>
  <cellStyles count="6">
    <cellStyle name="Lien hypertexte" xfId="3" builtinId="8"/>
    <cellStyle name="Milliers" xfId="1" builtinId="3"/>
    <cellStyle name="Monétaire" xfId="5" builtinId="4"/>
    <cellStyle name="Normal" xfId="0" builtinId="0"/>
    <cellStyle name="Normal 2" xfId="4" xr:uid="{D7CAEC1B-8EF1-433A-91B2-F118229C66B3}"/>
    <cellStyle name="Pourcentage" xfId="2" builtinId="5"/>
  </cellStyles>
  <dxfs count="139">
    <dxf>
      <font>
        <color auto="1"/>
      </font>
      <fill>
        <patternFill>
          <bgColor theme="1" tint="0.34998626667073579"/>
        </patternFill>
      </fill>
      <border>
        <left/>
        <right/>
        <top/>
        <bottom/>
        <vertical/>
        <horizontal/>
      </border>
    </dxf>
    <dxf>
      <fill>
        <patternFill>
          <bgColor theme="0" tint="-0.499984740745262"/>
        </patternFill>
      </fill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>
          <bgColor theme="0" tint="-0.499984740745262"/>
        </patternFill>
      </fill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177477"/>
      <color rgb="FFA1BF38"/>
      <color rgb="FFECBF3E"/>
      <color rgb="FF51B6A8"/>
      <color rgb="FFBEE4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57151</xdr:rowOff>
    </xdr:from>
    <xdr:to>
      <xdr:col>6</xdr:col>
      <xdr:colOff>95250</xdr:colOff>
      <xdr:row>1</xdr:row>
      <xdr:rowOff>95251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3B9CF6E-1459-4BD5-83FE-8AC180C6C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1"/>
          <a:ext cx="1514475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19050</xdr:rowOff>
    </xdr:from>
    <xdr:to>
      <xdr:col>2</xdr:col>
      <xdr:colOff>695325</xdr:colOff>
      <xdr:row>8</xdr:row>
      <xdr:rowOff>9525</xdr:rowOff>
    </xdr:to>
    <xdr:pic>
      <xdr:nvPicPr>
        <xdr:cNvPr id="2" name="Graphique 1" descr="Avertissement avec un remplissage uni">
          <a:extLst>
            <a:ext uri="{FF2B5EF4-FFF2-40B4-BE49-F238E27FC236}">
              <a16:creationId xmlns:a16="http://schemas.microsoft.com/office/drawing/2014/main" id="{928F73C3-841F-42B1-ADDB-B59FD2491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52975" y="828675"/>
          <a:ext cx="647700" cy="647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3F64F-C38E-4F22-AED2-5DDB18F25F07}">
  <sheetPr codeName="Feuil1"/>
  <dimension ref="A1:BI62"/>
  <sheetViews>
    <sheetView tabSelected="1" zoomScaleNormal="100" workbookViewId="0">
      <selection activeCell="I13" sqref="I13:O13"/>
    </sheetView>
  </sheetViews>
  <sheetFormatPr baseColWidth="10" defaultColWidth="11.42578125" defaultRowHeight="12.75" x14ac:dyDescent="0.2"/>
  <cols>
    <col min="1" max="2" width="2.5703125" style="2" customWidth="1"/>
    <col min="3" max="3" width="2.85546875" style="2" customWidth="1"/>
    <col min="4" max="4" width="4.42578125" style="2" customWidth="1"/>
    <col min="5" max="5" width="4.85546875" style="2" customWidth="1"/>
    <col min="6" max="6" width="7.7109375" style="2" customWidth="1"/>
    <col min="7" max="7" width="12" style="2" customWidth="1"/>
    <col min="8" max="8" width="1.7109375" style="2" customWidth="1"/>
    <col min="9" max="9" width="6.42578125" style="2" customWidth="1"/>
    <col min="10" max="10" width="4.5703125" style="2" customWidth="1"/>
    <col min="11" max="12" width="4.85546875" style="2" customWidth="1"/>
    <col min="13" max="13" width="4.5703125" style="2" customWidth="1"/>
    <col min="14" max="14" width="5.42578125" style="2" customWidth="1"/>
    <col min="15" max="15" width="9.5703125" style="2" customWidth="1"/>
    <col min="16" max="16" width="2.140625" style="2" customWidth="1"/>
    <col min="17" max="17" width="5.85546875" style="2" customWidth="1"/>
    <col min="18" max="18" width="11.140625" style="2" customWidth="1"/>
    <col min="19" max="19" width="6.28515625" style="2" customWidth="1"/>
    <col min="20" max="20" width="7.140625" style="2" customWidth="1"/>
    <col min="21" max="22" width="4.85546875" style="2" customWidth="1"/>
    <col min="23" max="23" width="4" style="2" customWidth="1"/>
    <col min="24" max="24" width="4.5703125" style="2" customWidth="1"/>
    <col min="25" max="25" width="3.140625" style="2" customWidth="1"/>
    <col min="26" max="26" width="4.5703125" style="2" customWidth="1"/>
    <col min="27" max="27" width="6.42578125" style="2" customWidth="1"/>
    <col min="28" max="28" width="14.140625" style="2" customWidth="1"/>
    <col min="29" max="29" width="4.85546875" style="2" customWidth="1"/>
    <col min="30" max="30" width="3.5703125" style="2" customWidth="1"/>
    <col min="31" max="31" width="7.140625" style="2" hidden="1" customWidth="1"/>
    <col min="32" max="32" width="35.85546875" style="2" hidden="1" customWidth="1"/>
    <col min="33" max="33" width="11.42578125" style="2" hidden="1" customWidth="1"/>
    <col min="34" max="16384" width="11.42578125" style="2"/>
  </cols>
  <sheetData>
    <row r="1" spans="2:30" ht="30" customHeight="1" x14ac:dyDescent="0.2">
      <c r="B1" s="1"/>
      <c r="C1" s="1"/>
      <c r="D1" s="1"/>
      <c r="E1" s="1"/>
      <c r="F1" s="1"/>
      <c r="G1" s="217" t="s">
        <v>51</v>
      </c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</row>
    <row r="2" spans="2:30" ht="13.5" customHeight="1" x14ac:dyDescent="0.2">
      <c r="B2" s="3"/>
      <c r="C2" s="3"/>
      <c r="D2" s="3"/>
      <c r="E2" s="1"/>
      <c r="F2" s="3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</row>
    <row r="4" spans="2:30" ht="24.75" customHeight="1" x14ac:dyDescent="0.3">
      <c r="B4" s="219" t="s">
        <v>43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4"/>
      <c r="U4" s="4"/>
      <c r="V4" s="4"/>
      <c r="W4" s="4"/>
      <c r="X4" s="4"/>
      <c r="Y4" s="4"/>
      <c r="Z4" s="4"/>
      <c r="AA4" s="4"/>
      <c r="AB4" s="4"/>
      <c r="AC4" s="5"/>
    </row>
    <row r="5" spans="2:30" ht="3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2:30" ht="24.75" customHeight="1" x14ac:dyDescent="0.2">
      <c r="B6" s="220" t="s">
        <v>44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7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2:30" ht="13.5" customHeight="1" x14ac:dyDescent="0.2"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7"/>
      <c r="T7" s="8"/>
      <c r="U7" s="8"/>
      <c r="V7" s="8"/>
      <c r="W7" s="9"/>
      <c r="X7" s="9"/>
      <c r="Y7" s="9"/>
      <c r="Z7" s="9"/>
      <c r="AA7" s="9"/>
      <c r="AB7" s="9"/>
      <c r="AC7" s="9"/>
      <c r="AD7" s="8"/>
    </row>
    <row r="8" spans="2:30" ht="14.25" customHeight="1" thickBo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8"/>
      <c r="V8" s="8"/>
      <c r="W8" s="10"/>
      <c r="X8" s="10"/>
      <c r="Y8" s="10"/>
      <c r="Z8" s="10"/>
      <c r="AA8" s="11"/>
      <c r="AB8" s="11"/>
      <c r="AC8" s="11"/>
      <c r="AD8" s="8"/>
    </row>
    <row r="9" spans="2:30" ht="18.75" x14ac:dyDescent="0.3">
      <c r="B9" s="135" t="s">
        <v>45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11"/>
      <c r="AD9" s="8"/>
    </row>
    <row r="10" spans="2:30" ht="5.25" customHeight="1" x14ac:dyDescent="0.25">
      <c r="B10" s="14"/>
      <c r="C10" s="15"/>
      <c r="D10" s="15"/>
      <c r="E10" s="15"/>
      <c r="F10" s="1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  <c r="Y10" s="10"/>
      <c r="Z10" s="10"/>
      <c r="AA10" s="11"/>
      <c r="AB10" s="16"/>
      <c r="AC10" s="11"/>
      <c r="AD10" s="8"/>
    </row>
    <row r="11" spans="2:30" s="17" customFormat="1" ht="15.75" x14ac:dyDescent="0.25">
      <c r="B11" s="14" t="s">
        <v>46</v>
      </c>
      <c r="D11" s="15"/>
      <c r="E11" s="15"/>
      <c r="F11" s="15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20"/>
      <c r="AB11" s="21"/>
      <c r="AC11" s="20"/>
      <c r="AD11" s="18"/>
    </row>
    <row r="12" spans="2:30" ht="3.75" customHeight="1" thickBot="1" x14ac:dyDescent="0.25">
      <c r="B12" s="2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23"/>
      <c r="AC12" s="8"/>
      <c r="AD12" s="8"/>
    </row>
    <row r="13" spans="2:30" ht="18.75" customHeight="1" thickBot="1" x14ac:dyDescent="0.25">
      <c r="B13" s="24"/>
      <c r="C13" s="221" t="s">
        <v>47</v>
      </c>
      <c r="D13" s="221"/>
      <c r="E13" s="221"/>
      <c r="F13" s="221"/>
      <c r="G13" s="25"/>
      <c r="I13" s="201"/>
      <c r="J13" s="202"/>
      <c r="K13" s="202"/>
      <c r="L13" s="202"/>
      <c r="M13" s="202"/>
      <c r="N13" s="202"/>
      <c r="O13" s="20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7"/>
      <c r="AC13" s="28"/>
      <c r="AD13" s="5"/>
    </row>
    <row r="14" spans="2:30" ht="3.75" customHeight="1" thickBot="1" x14ac:dyDescent="0.25">
      <c r="B14" s="24"/>
      <c r="C14" s="29"/>
      <c r="D14" s="29"/>
      <c r="E14" s="29"/>
      <c r="F14" s="29"/>
      <c r="G14" s="29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30"/>
      <c r="AC14" s="5"/>
    </row>
    <row r="15" spans="2:30" ht="18.75" customHeight="1" thickBot="1" x14ac:dyDescent="0.25">
      <c r="B15" s="24"/>
      <c r="C15" s="213" t="s">
        <v>48</v>
      </c>
      <c r="D15" s="213"/>
      <c r="E15" s="213"/>
      <c r="F15" s="213"/>
      <c r="G15" s="213"/>
      <c r="H15" s="28"/>
      <c r="I15" s="214"/>
      <c r="J15" s="215"/>
      <c r="K15" s="215"/>
      <c r="L15" s="215"/>
      <c r="M15" s="215"/>
      <c r="N15" s="215"/>
      <c r="O15" s="216"/>
      <c r="P15" s="31"/>
      <c r="Q15" s="31"/>
      <c r="R15" s="31"/>
      <c r="S15" s="31"/>
      <c r="T15" s="26"/>
      <c r="U15" s="26"/>
      <c r="V15" s="26"/>
      <c r="W15" s="31"/>
      <c r="X15" s="31"/>
      <c r="Y15" s="31"/>
      <c r="Z15" s="31"/>
      <c r="AA15" s="31"/>
      <c r="AB15" s="32"/>
      <c r="AC15" s="28"/>
      <c r="AD15" s="5"/>
    </row>
    <row r="16" spans="2:30" ht="3.75" customHeight="1" thickBot="1" x14ac:dyDescent="0.25">
      <c r="B16" s="24"/>
      <c r="C16" s="29"/>
      <c r="D16" s="29"/>
      <c r="E16" s="29"/>
      <c r="F16" s="29"/>
      <c r="G16" s="29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30"/>
      <c r="AC16" s="5"/>
    </row>
    <row r="17" spans="2:30" ht="18.75" customHeight="1" thickBot="1" x14ac:dyDescent="0.25">
      <c r="B17" s="24"/>
      <c r="C17" s="206" t="s">
        <v>49</v>
      </c>
      <c r="D17" s="206"/>
      <c r="E17" s="206"/>
      <c r="F17" s="206"/>
      <c r="G17" s="206"/>
      <c r="H17" s="33"/>
      <c r="I17" s="214"/>
      <c r="J17" s="215"/>
      <c r="K17" s="215"/>
      <c r="L17" s="215"/>
      <c r="M17" s="215"/>
      <c r="N17" s="215"/>
      <c r="O17" s="216"/>
      <c r="P17" s="6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5"/>
      <c r="AC17" s="5"/>
    </row>
    <row r="18" spans="2:30" ht="3.75" customHeight="1" thickBot="1" x14ac:dyDescent="0.25">
      <c r="B18" s="24"/>
      <c r="C18" s="29"/>
      <c r="D18" s="29"/>
      <c r="E18" s="29"/>
      <c r="F18" s="29"/>
      <c r="G18" s="29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30"/>
      <c r="AC18" s="5"/>
    </row>
    <row r="19" spans="2:30" ht="18.75" customHeight="1" thickBot="1" x14ac:dyDescent="0.25">
      <c r="B19" s="24"/>
      <c r="C19" s="206" t="s">
        <v>50</v>
      </c>
      <c r="D19" s="206"/>
      <c r="E19" s="206"/>
      <c r="F19" s="206"/>
      <c r="G19" s="206"/>
      <c r="H19" s="33"/>
      <c r="I19" s="214"/>
      <c r="J19" s="215"/>
      <c r="K19" s="215"/>
      <c r="L19" s="215"/>
      <c r="M19" s="215"/>
      <c r="N19" s="215"/>
      <c r="O19" s="216"/>
      <c r="P19" s="6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  <c r="AC19" s="5"/>
    </row>
    <row r="20" spans="2:30" ht="3" customHeight="1" x14ac:dyDescent="0.25">
      <c r="B20" s="36"/>
      <c r="C20" s="25"/>
      <c r="D20" s="25"/>
      <c r="E20" s="25"/>
      <c r="F20" s="25"/>
      <c r="G20" s="25"/>
      <c r="H20" s="26"/>
      <c r="I20" s="26"/>
      <c r="J20" s="26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5"/>
      <c r="AC20" s="38"/>
      <c r="AD20" s="39"/>
    </row>
    <row r="21" spans="2:30" ht="15.75" customHeight="1" x14ac:dyDescent="0.25">
      <c r="B21" s="36"/>
      <c r="C21" s="206" t="s">
        <v>619</v>
      </c>
      <c r="D21" s="206"/>
      <c r="E21" s="206"/>
      <c r="F21" s="206"/>
      <c r="G21" s="206"/>
      <c r="H21" s="33"/>
      <c r="I21" s="207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9"/>
      <c r="AB21" s="35"/>
      <c r="AC21" s="38"/>
      <c r="AD21" s="39"/>
    </row>
    <row r="22" spans="2:30" ht="26.25" customHeight="1" x14ac:dyDescent="0.25">
      <c r="B22" s="36"/>
      <c r="C22" s="206"/>
      <c r="D22" s="206"/>
      <c r="E22" s="206"/>
      <c r="F22" s="206"/>
      <c r="G22" s="206"/>
      <c r="H22" s="33"/>
      <c r="I22" s="210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2"/>
      <c r="AB22" s="35"/>
      <c r="AC22" s="38"/>
      <c r="AD22" s="39"/>
    </row>
    <row r="23" spans="2:30" ht="13.5" customHeight="1" thickBot="1" x14ac:dyDescent="0.3">
      <c r="B23" s="40"/>
      <c r="C23" s="41"/>
      <c r="D23" s="41"/>
      <c r="E23" s="41"/>
      <c r="F23" s="41"/>
      <c r="G23" s="41"/>
      <c r="H23" s="41"/>
      <c r="I23" s="41"/>
      <c r="J23" s="41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3"/>
      <c r="AC23" s="38"/>
      <c r="AD23" s="39"/>
    </row>
    <row r="24" spans="2:30" ht="13.5" customHeight="1" thickBot="1" x14ac:dyDescent="0.3">
      <c r="B24" s="85"/>
      <c r="C24" s="86"/>
      <c r="D24" s="86"/>
      <c r="E24" s="86"/>
      <c r="F24" s="86"/>
      <c r="G24" s="86"/>
      <c r="H24" s="86"/>
      <c r="I24" s="86"/>
      <c r="J24" s="86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8"/>
      <c r="AC24" s="38"/>
      <c r="AD24" s="39"/>
    </row>
    <row r="25" spans="2:30" ht="13.5" customHeight="1" x14ac:dyDescent="0.25">
      <c r="B25" s="198" t="s">
        <v>603</v>
      </c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200"/>
      <c r="AC25" s="38"/>
      <c r="AD25" s="39"/>
    </row>
    <row r="26" spans="2:30" ht="13.5" customHeight="1" thickBot="1" x14ac:dyDescent="0.3">
      <c r="B26" s="45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39"/>
      <c r="Z26" s="39"/>
      <c r="AA26" s="39"/>
      <c r="AB26" s="46"/>
      <c r="AC26" s="38"/>
      <c r="AD26" s="39"/>
    </row>
    <row r="27" spans="2:30" ht="18.75" customHeight="1" thickBot="1" x14ac:dyDescent="0.35">
      <c r="B27" s="48"/>
      <c r="C27" s="222" t="s">
        <v>604</v>
      </c>
      <c r="D27" s="222"/>
      <c r="E27" s="222"/>
      <c r="F27" s="222"/>
      <c r="G27" s="222"/>
      <c r="H27" s="44"/>
      <c r="I27" s="214" t="s">
        <v>598</v>
      </c>
      <c r="J27" s="215"/>
      <c r="K27" s="215"/>
      <c r="L27" s="215"/>
      <c r="M27" s="215"/>
      <c r="N27" s="215"/>
      <c r="O27" s="216"/>
      <c r="P27" s="44"/>
      <c r="Q27" s="44"/>
      <c r="R27" s="44"/>
      <c r="S27" s="44"/>
      <c r="T27" s="44"/>
      <c r="U27" s="44"/>
      <c r="V27" s="44"/>
      <c r="W27" s="44"/>
      <c r="X27" s="44"/>
      <c r="Y27" s="39"/>
      <c r="Z27" s="39"/>
      <c r="AA27" s="39"/>
      <c r="AB27" s="46"/>
      <c r="AC27" s="38"/>
      <c r="AD27" s="39"/>
    </row>
    <row r="28" spans="2:30" ht="7.5" customHeight="1" thickBot="1" x14ac:dyDescent="0.3">
      <c r="B28" s="49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1"/>
      <c r="AC28" s="38"/>
      <c r="AD28" s="39"/>
    </row>
    <row r="29" spans="2:30" ht="19.5" customHeight="1" thickBot="1" x14ac:dyDescent="0.3">
      <c r="B29" s="52"/>
      <c r="C29" s="206" t="s">
        <v>681</v>
      </c>
      <c r="D29" s="206"/>
      <c r="E29" s="206"/>
      <c r="F29" s="206"/>
      <c r="G29" s="206"/>
      <c r="H29" s="57"/>
      <c r="I29" s="214"/>
      <c r="J29" s="215"/>
      <c r="K29" s="215"/>
      <c r="L29" s="215"/>
      <c r="M29" s="215"/>
      <c r="N29" s="215"/>
      <c r="O29" s="216"/>
      <c r="AB29" s="46"/>
      <c r="AC29" s="38"/>
      <c r="AD29" s="39"/>
    </row>
    <row r="30" spans="2:30" ht="7.5" customHeight="1" thickBot="1" x14ac:dyDescent="0.3">
      <c r="B30" s="52"/>
      <c r="C30" s="146"/>
      <c r="D30" s="146"/>
      <c r="E30" s="146"/>
      <c r="F30" s="146"/>
      <c r="G30" s="146"/>
      <c r="H30" s="57"/>
      <c r="AB30" s="46"/>
      <c r="AC30" s="38"/>
      <c r="AD30" s="39"/>
    </row>
    <row r="31" spans="2:30" ht="19.5" customHeight="1" thickBot="1" x14ac:dyDescent="0.3">
      <c r="B31" s="52"/>
      <c r="C31" s="206" t="s">
        <v>704</v>
      </c>
      <c r="D31" s="206"/>
      <c r="E31" s="206"/>
      <c r="F31" s="206"/>
      <c r="G31" s="206"/>
      <c r="H31" s="53"/>
      <c r="I31" s="214"/>
      <c r="J31" s="215"/>
      <c r="K31" s="215"/>
      <c r="L31" s="215"/>
      <c r="M31" s="215"/>
      <c r="N31" s="215"/>
      <c r="O31" s="216"/>
      <c r="AB31" s="46"/>
      <c r="AC31" s="38"/>
      <c r="AD31" s="39"/>
    </row>
    <row r="32" spans="2:30" ht="13.5" customHeight="1" thickBot="1" x14ac:dyDescent="0.3">
      <c r="B32" s="40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3"/>
      <c r="AC32" s="38"/>
      <c r="AD32" s="39"/>
    </row>
    <row r="33" spans="1:61" ht="13.5" customHeight="1" x14ac:dyDescent="0.25">
      <c r="B33" s="85"/>
      <c r="C33" s="86"/>
      <c r="D33" s="86"/>
      <c r="E33" s="86"/>
      <c r="F33" s="86"/>
      <c r="G33" s="86"/>
      <c r="H33" s="86"/>
      <c r="I33" s="86"/>
      <c r="J33" s="86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8"/>
      <c r="AC33" s="38"/>
      <c r="AD33" s="39"/>
    </row>
    <row r="34" spans="1:61" ht="13.5" customHeight="1" x14ac:dyDescent="0.25">
      <c r="B34" s="85"/>
      <c r="C34" s="86"/>
      <c r="D34" s="86"/>
      <c r="E34" s="86"/>
      <c r="F34" s="86"/>
      <c r="G34" s="86"/>
      <c r="H34" s="86"/>
      <c r="I34" s="86"/>
      <c r="J34" s="86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8"/>
      <c r="AC34" s="38"/>
      <c r="AD34" s="39"/>
    </row>
    <row r="35" spans="1:61" ht="27.75" customHeight="1" thickBot="1" x14ac:dyDescent="0.3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39"/>
      <c r="Z35" s="39"/>
      <c r="AA35" s="39"/>
      <c r="AB35" s="39"/>
      <c r="AC35" s="39"/>
    </row>
    <row r="36" spans="1:61" ht="20.25" customHeight="1" x14ac:dyDescent="0.2">
      <c r="B36" s="198" t="s">
        <v>680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200"/>
    </row>
    <row r="37" spans="1:61" ht="2.25" customHeight="1" x14ac:dyDescent="0.25">
      <c r="B37" s="45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39"/>
      <c r="Z37" s="39"/>
      <c r="AA37" s="39"/>
      <c r="AB37" s="46"/>
    </row>
    <row r="38" spans="1:61" ht="10.5" customHeight="1" x14ac:dyDescent="0.3">
      <c r="B38" s="48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39"/>
      <c r="Z38" s="39"/>
      <c r="AA38" s="39"/>
      <c r="AB38" s="46"/>
    </row>
    <row r="39" spans="1:61" s="50" customFormat="1" ht="23.25" customHeight="1" x14ac:dyDescent="0.2">
      <c r="B39" s="49"/>
      <c r="C39" s="204" t="s">
        <v>708</v>
      </c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57"/>
      <c r="Q39" s="205" t="s">
        <v>55</v>
      </c>
      <c r="R39" s="205"/>
      <c r="S39" s="57"/>
      <c r="T39" s="57"/>
      <c r="U39" s="57"/>
      <c r="V39" s="57"/>
      <c r="W39" s="57"/>
      <c r="X39" s="57"/>
      <c r="Y39" s="57"/>
      <c r="Z39" s="57"/>
      <c r="AA39" s="57"/>
      <c r="AB39" s="51"/>
    </row>
    <row r="40" spans="1:61" ht="330.75" customHeight="1" x14ac:dyDescent="0.25">
      <c r="B40" s="52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AB40" s="46"/>
    </row>
    <row r="41" spans="1:61" ht="4.5" customHeight="1" x14ac:dyDescent="0.25">
      <c r="B41" s="52"/>
      <c r="C41" s="134"/>
      <c r="D41" s="53"/>
      <c r="E41" s="53"/>
      <c r="F41" s="53"/>
      <c r="G41" s="53"/>
      <c r="H41" s="53"/>
      <c r="AB41" s="46"/>
    </row>
    <row r="42" spans="1:61" ht="5.25" customHeight="1" thickBot="1" x14ac:dyDescent="0.3">
      <c r="B42" s="40"/>
      <c r="C42" s="41"/>
      <c r="D42" s="41"/>
      <c r="E42" s="41"/>
      <c r="F42" s="41"/>
      <c r="G42" s="41"/>
      <c r="H42" s="41"/>
      <c r="I42" s="41"/>
      <c r="J42" s="41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3"/>
    </row>
    <row r="43" spans="1:61" ht="5.25" customHeight="1" x14ac:dyDescent="0.25">
      <c r="B43" s="85"/>
      <c r="C43" s="86"/>
      <c r="D43" s="86"/>
      <c r="E43" s="86"/>
      <c r="F43" s="86"/>
      <c r="G43" s="86"/>
      <c r="H43" s="86"/>
      <c r="I43" s="86"/>
      <c r="J43" s="86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</row>
    <row r="44" spans="1:61" ht="5.25" customHeight="1" x14ac:dyDescent="0.25">
      <c r="B44" s="85"/>
      <c r="C44" s="86"/>
      <c r="D44" s="86"/>
      <c r="E44" s="86"/>
      <c r="F44" s="86"/>
      <c r="G44" s="86"/>
      <c r="H44" s="86"/>
      <c r="I44" s="86"/>
      <c r="J44" s="86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8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</row>
    <row r="45" spans="1:61" ht="5.25" customHeight="1" x14ac:dyDescent="0.25">
      <c r="B45" s="85"/>
      <c r="C45" s="86"/>
      <c r="D45" s="86"/>
      <c r="E45" s="86"/>
      <c r="F45" s="86"/>
      <c r="G45" s="86"/>
      <c r="H45" s="86"/>
      <c r="I45" s="86"/>
      <c r="J45" s="86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</row>
    <row r="46" spans="1:61" s="150" customFormat="1" ht="20.25" x14ac:dyDescent="0.3">
      <c r="A46" s="148" t="s">
        <v>709</v>
      </c>
      <c r="B46" s="149"/>
      <c r="AC46" s="153"/>
      <c r="AD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</row>
    <row r="47" spans="1:61" s="153" customFormat="1" ht="7.5" customHeight="1" thickBot="1" x14ac:dyDescent="0.3"/>
    <row r="48" spans="1:61" s="150" customFormat="1" ht="15" x14ac:dyDescent="0.25">
      <c r="A48" s="151"/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9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</row>
    <row r="49" spans="1:61" s="156" customFormat="1" ht="18.75" x14ac:dyDescent="0.3">
      <c r="A49" s="155"/>
      <c r="B49" s="170"/>
      <c r="C49" s="160" t="s">
        <v>710</v>
      </c>
      <c r="D49" s="160"/>
      <c r="E49" s="160"/>
      <c r="F49" s="160"/>
      <c r="G49" s="160"/>
      <c r="H49" s="160"/>
      <c r="I49" s="160"/>
      <c r="J49" s="160"/>
      <c r="K49" s="180" t="s">
        <v>598</v>
      </c>
      <c r="L49" s="181"/>
      <c r="M49" s="181"/>
      <c r="N49" s="181"/>
      <c r="O49" s="181"/>
      <c r="P49" s="182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71"/>
      <c r="AC49" s="160"/>
      <c r="AD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</row>
    <row r="50" spans="1:61" s="156" customFormat="1" ht="9.75" customHeight="1" x14ac:dyDescent="0.3">
      <c r="A50" s="155"/>
      <c r="B50" s="17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95" t="s">
        <v>713</v>
      </c>
      <c r="S50" s="195"/>
      <c r="T50" s="195"/>
      <c r="U50" s="195"/>
      <c r="V50" s="195"/>
      <c r="W50" s="177"/>
      <c r="X50" s="195" t="s">
        <v>714</v>
      </c>
      <c r="Y50" s="195"/>
      <c r="Z50" s="195"/>
      <c r="AA50" s="195"/>
      <c r="AB50" s="196"/>
      <c r="AC50" s="160"/>
      <c r="AD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</row>
    <row r="51" spans="1:61" s="156" customFormat="1" ht="21" customHeight="1" x14ac:dyDescent="0.2">
      <c r="A51" s="155"/>
      <c r="B51" s="172"/>
      <c r="C51" s="160" t="s">
        <v>711</v>
      </c>
      <c r="D51" s="160"/>
      <c r="E51" s="160"/>
      <c r="F51" s="160"/>
      <c r="G51" s="160"/>
      <c r="H51" s="160"/>
      <c r="I51" s="160"/>
      <c r="J51" s="160"/>
      <c r="K51" s="183"/>
      <c r="L51" s="184"/>
      <c r="M51" s="184"/>
      <c r="N51" s="184"/>
      <c r="O51" s="184"/>
      <c r="P51" s="185"/>
      <c r="Q51" s="160"/>
      <c r="R51" s="195"/>
      <c r="S51" s="195"/>
      <c r="T51" s="195"/>
      <c r="U51" s="195"/>
      <c r="V51" s="195"/>
      <c r="W51" s="177"/>
      <c r="X51" s="195"/>
      <c r="Y51" s="195"/>
      <c r="Z51" s="195"/>
      <c r="AA51" s="195"/>
      <c r="AB51" s="196"/>
      <c r="AC51" s="154"/>
      <c r="AD51" s="154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60"/>
      <c r="AR51" s="160"/>
      <c r="AS51" s="160"/>
      <c r="AT51" s="160"/>
      <c r="AU51" s="160"/>
      <c r="AV51" s="154"/>
      <c r="AW51" s="160"/>
      <c r="AX51" s="160"/>
      <c r="AY51" s="160"/>
      <c r="AZ51" s="154"/>
      <c r="BA51" s="154"/>
      <c r="BB51" s="154"/>
      <c r="BC51" s="154"/>
      <c r="BD51" s="154"/>
      <c r="BE51" s="154"/>
      <c r="BF51" s="154"/>
      <c r="BG51" s="154"/>
      <c r="BH51" s="154"/>
      <c r="BI51" s="160"/>
    </row>
    <row r="52" spans="1:61" s="156" customFormat="1" ht="14.25" x14ac:dyDescent="0.2">
      <c r="A52" s="155"/>
      <c r="B52" s="172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95"/>
      <c r="S52" s="195"/>
      <c r="T52" s="195"/>
      <c r="U52" s="195"/>
      <c r="V52" s="195"/>
      <c r="W52" s="177"/>
      <c r="X52" s="195"/>
      <c r="Y52" s="195"/>
      <c r="Z52" s="195"/>
      <c r="AA52" s="195"/>
      <c r="AB52" s="196"/>
      <c r="AC52" s="163"/>
      <c r="AD52" s="163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60"/>
      <c r="AS52" s="160"/>
      <c r="AT52" s="160"/>
      <c r="AU52" s="160"/>
      <c r="AV52" s="190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60"/>
      <c r="BH52" s="160"/>
      <c r="BI52" s="160"/>
    </row>
    <row r="53" spans="1:61" s="156" customFormat="1" ht="45.75" customHeight="1" x14ac:dyDescent="0.2">
      <c r="A53" s="155"/>
      <c r="B53" s="172"/>
      <c r="C53" s="193" t="s">
        <v>712</v>
      </c>
      <c r="D53" s="193"/>
      <c r="E53" s="193"/>
      <c r="F53" s="193"/>
      <c r="G53" s="193"/>
      <c r="H53" s="164"/>
      <c r="I53" s="164"/>
      <c r="J53" s="164"/>
      <c r="K53" s="186">
        <f>IF(K49="- de 50 salariés",K51*1,K51-(K51*9.7%*98.25%))</f>
        <v>0</v>
      </c>
      <c r="L53" s="187"/>
      <c r="M53" s="187"/>
      <c r="N53" s="187"/>
      <c r="O53" s="187"/>
      <c r="P53" s="188"/>
      <c r="Q53" s="160"/>
      <c r="R53" s="195"/>
      <c r="S53" s="195"/>
      <c r="T53" s="195"/>
      <c r="U53" s="195"/>
      <c r="V53" s="195"/>
      <c r="W53" s="177"/>
      <c r="X53" s="195"/>
      <c r="Y53" s="195"/>
      <c r="Z53" s="195"/>
      <c r="AA53" s="195"/>
      <c r="AB53" s="196"/>
      <c r="AC53" s="161"/>
      <c r="AD53" s="161"/>
      <c r="AE53" s="158"/>
      <c r="AF53" s="152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2"/>
      <c r="AS53" s="162"/>
      <c r="AT53" s="160"/>
      <c r="AU53" s="160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60"/>
      <c r="BG53" s="160"/>
      <c r="BH53" s="160"/>
      <c r="BI53" s="160"/>
    </row>
    <row r="54" spans="1:61" s="156" customFormat="1" ht="14.25" x14ac:dyDescent="0.2">
      <c r="A54" s="155"/>
      <c r="B54" s="172"/>
      <c r="C54" s="165"/>
      <c r="D54" s="165"/>
      <c r="E54" s="165"/>
      <c r="F54" s="165"/>
      <c r="G54" s="165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95"/>
      <c r="S54" s="195"/>
      <c r="T54" s="195"/>
      <c r="U54" s="195"/>
      <c r="V54" s="195"/>
      <c r="W54" s="177"/>
      <c r="X54" s="195"/>
      <c r="Y54" s="195"/>
      <c r="Z54" s="195"/>
      <c r="AA54" s="195"/>
      <c r="AB54" s="196"/>
      <c r="AC54" s="161"/>
      <c r="AD54" s="161"/>
      <c r="AE54" s="158"/>
      <c r="AF54" s="157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</row>
    <row r="55" spans="1:61" s="156" customFormat="1" ht="37.5" customHeight="1" x14ac:dyDescent="0.2">
      <c r="A55" s="155"/>
      <c r="B55" s="172"/>
      <c r="C55" s="194" t="s">
        <v>715</v>
      </c>
      <c r="D55" s="194"/>
      <c r="E55" s="194"/>
      <c r="F55" s="194"/>
      <c r="G55" s="194"/>
      <c r="H55" s="166"/>
      <c r="I55" s="166"/>
      <c r="J55" s="166"/>
      <c r="K55" s="186">
        <f>IF(K49="- de 50 salariés",K51-(K51*9.7%*98.25%),K51-(K51*9.7%*98.25%))</f>
        <v>0</v>
      </c>
      <c r="L55" s="187"/>
      <c r="M55" s="187"/>
      <c r="N55" s="187"/>
      <c r="O55" s="187"/>
      <c r="P55" s="188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1"/>
      <c r="AB55" s="173"/>
      <c r="AC55" s="161"/>
      <c r="AD55" s="161"/>
      <c r="AE55" s="158"/>
      <c r="AF55" s="157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0"/>
      <c r="AS55" s="160"/>
      <c r="AT55" s="160"/>
      <c r="AU55" s="160"/>
      <c r="AV55" s="190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60"/>
      <c r="BH55" s="160"/>
      <c r="BI55" s="160"/>
    </row>
    <row r="56" spans="1:61" s="156" customFormat="1" ht="15" thickBot="1" x14ac:dyDescent="0.25">
      <c r="A56" s="155"/>
      <c r="B56" s="174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6"/>
      <c r="AC56" s="160"/>
      <c r="AD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</row>
    <row r="57" spans="1:61" s="156" customFormat="1" ht="14.25" x14ac:dyDescent="0.2">
      <c r="A57" s="155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</row>
    <row r="58" spans="1:61" s="160" customFormat="1" ht="14.25" x14ac:dyDescent="0.2"/>
    <row r="59" spans="1:61" s="156" customFormat="1" ht="14.25" x14ac:dyDescent="0.2">
      <c r="AC59" s="160"/>
      <c r="AD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</row>
    <row r="60" spans="1:61" s="54" customFormat="1" ht="14.25" customHeight="1" x14ac:dyDescent="0.2">
      <c r="B60" s="55"/>
      <c r="C60" s="55"/>
      <c r="D60" s="55"/>
      <c r="E60" s="55"/>
      <c r="F60" s="55"/>
      <c r="G60" s="55"/>
      <c r="H60" s="55"/>
      <c r="I60" s="55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</row>
    <row r="61" spans="1:61" s="54" customFormat="1" x14ac:dyDescent="0.2">
      <c r="B61" s="197" t="s">
        <v>718</v>
      </c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</row>
    <row r="62" spans="1:61" ht="57.75" customHeight="1" x14ac:dyDescent="0.2"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</row>
  </sheetData>
  <sheetProtection algorithmName="SHA-512" hashValue="j33oityWNQfwwhGrCTHsv6l88OwwW8E3CgSufqkIb4DcMio0SLncWcMUwpcWdWSLfjJN8wxZECtJ6T0XIIr6XQ==" saltValue="+KszGOzQYwukeueMQFUB2Q==" spinCount="100000" sheet="1" objects="1" scenarios="1"/>
  <mergeCells count="37">
    <mergeCell ref="C31:G31"/>
    <mergeCell ref="I31:O31"/>
    <mergeCell ref="G1:AB2"/>
    <mergeCell ref="B4:S4"/>
    <mergeCell ref="B6:R7"/>
    <mergeCell ref="C13:F13"/>
    <mergeCell ref="C27:G27"/>
    <mergeCell ref="I27:O27"/>
    <mergeCell ref="B61:AB62"/>
    <mergeCell ref="B36:AB36"/>
    <mergeCell ref="I13:O13"/>
    <mergeCell ref="C39:O40"/>
    <mergeCell ref="Q39:R39"/>
    <mergeCell ref="C21:G22"/>
    <mergeCell ref="I21:AA22"/>
    <mergeCell ref="C15:G15"/>
    <mergeCell ref="I15:O15"/>
    <mergeCell ref="C17:G17"/>
    <mergeCell ref="I17:O17"/>
    <mergeCell ref="C19:G19"/>
    <mergeCell ref="C29:G29"/>
    <mergeCell ref="I29:O29"/>
    <mergeCell ref="I19:O19"/>
    <mergeCell ref="B25:AB25"/>
    <mergeCell ref="C53:G53"/>
    <mergeCell ref="C55:G55"/>
    <mergeCell ref="K55:P55"/>
    <mergeCell ref="R50:V54"/>
    <mergeCell ref="X50:AB54"/>
    <mergeCell ref="K49:P49"/>
    <mergeCell ref="K51:P51"/>
    <mergeCell ref="K53:P53"/>
    <mergeCell ref="AV53:BE53"/>
    <mergeCell ref="AV55:BF55"/>
    <mergeCell ref="AG52:AQ52"/>
    <mergeCell ref="AV52:BF52"/>
    <mergeCell ref="AG51:AP51"/>
  </mergeCells>
  <dataValidations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6AA0DADE-C4EF-4805-A8B3-C33D00D49145}">
      <formula1>6</formula1>
    </dataValidation>
  </dataValidations>
  <hyperlinks>
    <hyperlink ref="Q39:R39" location="'Investissement PEE'!A1" display="Accédez &gt;" xr:uid="{E22F7D29-2D9D-430B-9CE4-5208715C71EE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9AB1EB2-5463-42B5-B2CE-291C27F5B5C8}">
          <x14:formula1>
            <xm:f>Données!$M$4:$M$6</xm:f>
          </x14:formula1>
          <xm:sqref>I27:O27</xm:sqref>
        </x14:dataValidation>
        <x14:dataValidation type="list" allowBlank="1" showInputMessage="1" showErrorMessage="1" xr:uid="{B502FC12-4FFB-44C8-930C-86D733EDA9D1}">
          <x14:formula1>
            <xm:f>Données!$O$4:$O$6</xm:f>
          </x14:formula1>
          <xm:sqref>I29:O29</xm:sqref>
        </x14:dataValidation>
        <x14:dataValidation type="list" allowBlank="1" showInputMessage="1" showErrorMessage="1" xr:uid="{995A5D12-1F12-4454-A935-9A973F77A240}">
          <x14:formula1>
            <xm:f>Données!$Q$4:$Q$6</xm:f>
          </x14:formula1>
          <xm:sqref>I31:O31</xm:sqref>
        </x14:dataValidation>
        <x14:dataValidation type="list" allowBlank="1" showInputMessage="1" showErrorMessage="1" xr:uid="{DFE7C12B-735E-45EA-9E15-AD64D08CFC3F}">
          <x14:formula1>
            <xm:f>Données!$M$5:$M$6</xm:f>
          </x14:formula1>
          <xm:sqref>K49:P49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4CF90-3E3B-44F7-BF23-E7BF603842C3}">
  <sheetPr codeName="Feuil3"/>
  <dimension ref="A1:BL105"/>
  <sheetViews>
    <sheetView showZeros="0" zoomScaleNormal="100" workbookViewId="0">
      <selection activeCell="D6" sqref="D6"/>
    </sheetView>
  </sheetViews>
  <sheetFormatPr baseColWidth="10" defaultColWidth="11.42578125" defaultRowHeight="12.75" x14ac:dyDescent="0.2"/>
  <cols>
    <col min="1" max="1" width="12" style="58" customWidth="1"/>
    <col min="2" max="2" width="10.42578125" style="58" bestFit="1" customWidth="1"/>
    <col min="3" max="3" width="15.140625" style="58" bestFit="1" customWidth="1"/>
    <col min="4" max="4" width="16.42578125" style="58" customWidth="1"/>
    <col min="5" max="5" width="17.28515625" style="58" customWidth="1"/>
    <col min="6" max="7" width="21.7109375" style="58" customWidth="1"/>
    <col min="8" max="8" width="19.42578125" style="58" customWidth="1"/>
    <col min="9" max="9" width="14.42578125" style="58" bestFit="1" customWidth="1"/>
    <col min="10" max="10" width="16.140625" style="58" customWidth="1"/>
    <col min="11" max="11" width="15.42578125" style="58" customWidth="1"/>
    <col min="12" max="12" width="20.42578125" style="58" customWidth="1"/>
    <col min="13" max="13" width="40.7109375" style="58" customWidth="1"/>
    <col min="14" max="14" width="26" style="58" customWidth="1"/>
    <col min="15" max="15" width="23.28515625" style="58" bestFit="1" customWidth="1"/>
    <col min="16" max="16" width="13.140625" style="58" customWidth="1"/>
    <col min="17" max="17" width="21.42578125" style="58" customWidth="1"/>
    <col min="18" max="18" width="20.28515625" style="58" customWidth="1"/>
    <col min="19" max="19" width="31.28515625" style="58" customWidth="1"/>
    <col min="20" max="20" width="20" style="58" customWidth="1"/>
    <col min="21" max="21" width="18.7109375" style="58" bestFit="1" customWidth="1"/>
    <col min="22" max="22" width="17.85546875" style="58" customWidth="1"/>
    <col min="23" max="24" width="15" style="58" customWidth="1"/>
    <col min="25" max="25" width="29.5703125" style="58" customWidth="1"/>
    <col min="26" max="26" width="31.42578125" style="58" customWidth="1"/>
    <col min="27" max="27" width="32.42578125" style="58" customWidth="1"/>
    <col min="28" max="28" width="17" style="58" customWidth="1"/>
    <col min="29" max="29" width="11.42578125" style="62" customWidth="1"/>
    <col min="30" max="31" width="11.42578125" style="84" customWidth="1"/>
    <col min="32" max="32" width="11.42578125" style="59" customWidth="1"/>
    <col min="33" max="34" width="11.42578125" style="84" customWidth="1"/>
    <col min="35" max="35" width="11.42578125" style="59" customWidth="1"/>
    <col min="36" max="37" width="11.42578125" style="84" customWidth="1"/>
    <col min="38" max="38" width="11.42578125" style="59" customWidth="1"/>
    <col min="39" max="40" width="11.42578125" style="84" customWidth="1"/>
    <col min="41" max="41" width="11.42578125" style="59" customWidth="1"/>
    <col min="42" max="43" width="11.42578125" style="84" customWidth="1"/>
    <col min="44" max="44" width="11.42578125" style="59" customWidth="1"/>
    <col min="45" max="46" width="11.42578125" style="84" customWidth="1"/>
    <col min="47" max="47" width="11.42578125" style="59" customWidth="1"/>
    <col min="48" max="49" width="11.42578125" style="84" customWidth="1"/>
    <col min="50" max="50" width="11.42578125" style="61" customWidth="1"/>
    <col min="51" max="52" width="11.42578125" style="84" customWidth="1"/>
    <col min="53" max="53" width="11.42578125" style="58" customWidth="1"/>
    <col min="54" max="16384" width="11.42578125" style="58"/>
  </cols>
  <sheetData>
    <row r="1" spans="1:64" s="69" customFormat="1" ht="15.75" x14ac:dyDescent="0.25">
      <c r="A1" s="231" t="s">
        <v>555</v>
      </c>
      <c r="B1" s="231"/>
      <c r="C1" s="231"/>
      <c r="D1" s="245" t="s">
        <v>556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23" t="s">
        <v>702</v>
      </c>
      <c r="AA1" s="223"/>
      <c r="AB1" s="240" t="s">
        <v>553</v>
      </c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</row>
    <row r="2" spans="1:64" s="72" customFormat="1" ht="25.5" x14ac:dyDescent="0.25">
      <c r="A2" s="97" t="s">
        <v>0</v>
      </c>
      <c r="B2" s="97" t="s">
        <v>1</v>
      </c>
      <c r="C2" s="97" t="s">
        <v>2</v>
      </c>
      <c r="D2" s="145" t="s">
        <v>3</v>
      </c>
      <c r="E2" s="145" t="s">
        <v>4</v>
      </c>
      <c r="F2" s="145" t="s">
        <v>5</v>
      </c>
      <c r="G2" s="145" t="s">
        <v>699</v>
      </c>
      <c r="H2" s="145" t="s">
        <v>6</v>
      </c>
      <c r="I2" s="145" t="s">
        <v>7</v>
      </c>
      <c r="J2" s="145" t="s">
        <v>8</v>
      </c>
      <c r="K2" s="145" t="s">
        <v>9</v>
      </c>
      <c r="L2" s="78" t="s">
        <v>10</v>
      </c>
      <c r="M2" s="145" t="s">
        <v>12</v>
      </c>
      <c r="N2" s="78" t="s">
        <v>11</v>
      </c>
      <c r="O2" s="78" t="s">
        <v>13</v>
      </c>
      <c r="P2" s="145" t="s">
        <v>14</v>
      </c>
      <c r="Q2" s="145" t="s">
        <v>15</v>
      </c>
      <c r="R2" s="145" t="s">
        <v>16</v>
      </c>
      <c r="S2" s="145" t="s">
        <v>17</v>
      </c>
      <c r="T2" s="78" t="s">
        <v>18</v>
      </c>
      <c r="U2" s="145" t="s">
        <v>19</v>
      </c>
      <c r="V2" s="145" t="s">
        <v>21</v>
      </c>
      <c r="W2" s="145" t="s">
        <v>20</v>
      </c>
      <c r="X2" s="145" t="s">
        <v>697</v>
      </c>
      <c r="Y2" s="145" t="s">
        <v>24</v>
      </c>
      <c r="Z2" s="79" t="s">
        <v>22</v>
      </c>
      <c r="AA2" s="79" t="s">
        <v>587</v>
      </c>
      <c r="AB2" s="98" t="s">
        <v>584</v>
      </c>
      <c r="AC2" s="99" t="s">
        <v>23</v>
      </c>
      <c r="AD2" s="99" t="s">
        <v>588</v>
      </c>
      <c r="AE2" s="99" t="s">
        <v>596</v>
      </c>
      <c r="AF2" s="99" t="s">
        <v>30</v>
      </c>
      <c r="AG2" s="99" t="s">
        <v>595</v>
      </c>
      <c r="AH2" s="99" t="s">
        <v>606</v>
      </c>
      <c r="AI2" s="99" t="s">
        <v>575</v>
      </c>
      <c r="AJ2" s="99" t="s">
        <v>594</v>
      </c>
      <c r="AK2" s="99" t="s">
        <v>607</v>
      </c>
      <c r="AL2" s="99" t="s">
        <v>576</v>
      </c>
      <c r="AM2" s="99" t="s">
        <v>593</v>
      </c>
      <c r="AN2" s="99" t="s">
        <v>608</v>
      </c>
      <c r="AO2" s="99" t="s">
        <v>577</v>
      </c>
      <c r="AP2" s="99" t="s">
        <v>592</v>
      </c>
      <c r="AQ2" s="99" t="s">
        <v>609</v>
      </c>
      <c r="AR2" s="99" t="s">
        <v>578</v>
      </c>
      <c r="AS2" s="99" t="s">
        <v>591</v>
      </c>
      <c r="AT2" s="99" t="s">
        <v>610</v>
      </c>
      <c r="AU2" s="99" t="s">
        <v>579</v>
      </c>
      <c r="AV2" s="99" t="s">
        <v>590</v>
      </c>
      <c r="AW2" s="99" t="s">
        <v>611</v>
      </c>
      <c r="AX2" s="99" t="s">
        <v>580</v>
      </c>
      <c r="AY2" s="99" t="s">
        <v>589</v>
      </c>
      <c r="AZ2" s="99" t="s">
        <v>612</v>
      </c>
      <c r="BA2" s="99" t="s">
        <v>666</v>
      </c>
      <c r="BB2" s="99" t="s">
        <v>667</v>
      </c>
      <c r="BC2" s="99" t="s">
        <v>668</v>
      </c>
      <c r="BD2" s="99" t="s">
        <v>669</v>
      </c>
      <c r="BE2" s="99" t="s">
        <v>670</v>
      </c>
      <c r="BF2" s="99" t="s">
        <v>671</v>
      </c>
      <c r="BG2" s="99" t="s">
        <v>672</v>
      </c>
      <c r="BH2" s="99" t="s">
        <v>673</v>
      </c>
      <c r="BI2" s="99" t="s">
        <v>674</v>
      </c>
      <c r="BJ2" s="99" t="s">
        <v>675</v>
      </c>
      <c r="BK2" s="99" t="s">
        <v>676</v>
      </c>
      <c r="BL2" s="99" t="s">
        <v>677</v>
      </c>
    </row>
    <row r="3" spans="1:64" s="73" customFormat="1" ht="191.25" customHeight="1" x14ac:dyDescent="0.25">
      <c r="A3" s="234" t="s">
        <v>32</v>
      </c>
      <c r="B3" s="235"/>
      <c r="C3" s="236"/>
      <c r="D3" s="224" t="s">
        <v>581</v>
      </c>
      <c r="E3" s="224" t="s">
        <v>573</v>
      </c>
      <c r="F3" s="224" t="s">
        <v>570</v>
      </c>
      <c r="G3" s="224" t="s">
        <v>570</v>
      </c>
      <c r="H3" s="224" t="s">
        <v>570</v>
      </c>
      <c r="I3" s="224" t="s">
        <v>52</v>
      </c>
      <c r="J3" s="224" t="s">
        <v>570</v>
      </c>
      <c r="K3" s="224" t="s">
        <v>682</v>
      </c>
      <c r="L3" s="224" t="s">
        <v>694</v>
      </c>
      <c r="M3" s="224" t="s">
        <v>571</v>
      </c>
      <c r="N3" s="224" t="s">
        <v>572</v>
      </c>
      <c r="O3" s="224" t="s">
        <v>572</v>
      </c>
      <c r="P3" s="224" t="s">
        <v>582</v>
      </c>
      <c r="Q3" s="224" t="s">
        <v>570</v>
      </c>
      <c r="R3" s="224" t="s">
        <v>574</v>
      </c>
      <c r="S3" s="224" t="s">
        <v>570</v>
      </c>
      <c r="T3" s="224" t="s">
        <v>42</v>
      </c>
      <c r="U3" s="224" t="s">
        <v>53</v>
      </c>
      <c r="V3" s="224" t="s">
        <v>54</v>
      </c>
      <c r="W3" s="224" t="s">
        <v>56</v>
      </c>
      <c r="X3" s="224" t="s">
        <v>698</v>
      </c>
      <c r="Y3" s="230" t="str">
        <f>IF('À renseigner'!I27="- de 50 salariés","Information obligatoire
(- 50 salariés)
Indicateur nécessaire au calcul de la CSG/CRDS sur la PPV
Renseignez :  
O pour Oui 
(PPV non-soumise à CSG/CRDS pour les - de 3 SMIC) 
N pour Non
(PPV soumise à CSG/CRDS pour les + de 3 SMIC)","Information obligatoire
(entreprise + 50 salariés)
Indicateur relatif à la rémunération de l'épargnant, nécessaire au calcul de la CSG/CRDS sur le versement de la Prime de Partage de la Valeur 
Renseignez : 
O pour Oui
N pour Non")</f>
        <v>Information obligatoire
(- 50 salariés)
Indicateur nécessaire au calcul de la CSG/CRDS sur la PPV
Renseignez :  
O pour Oui 
(PPV non-soumise à CSG/CRDS pour les - de 3 SMIC) 
N pour Non
(PPV soumise à CSG/CRDS pour les + de 3 SMIC)</v>
      </c>
      <c r="Z3" s="230" t="str">
        <f>IF('À renseigner'!I27="- de 50 salariés","Information obligatoire
(entreprise - 50 salariés)
Montant de la prime de partage de la valeur par bénéficiaire dans le PEE
Voir colonne précédente 
Si 'O' : 
Montant à renseigner =
Montant PPV
Si 'N'  : 
Montant à renseigner = 
Montant PPV - CSG/CRDS","Information obligatoire
(entreprise + 50 salariés)
Montant de la prime de partage de la valeur par bénéficiaire à renseigner net de CSG/CRDS  ")</f>
        <v>Information obligatoire
(entreprise - 50 salariés)
Montant de la prime de partage de la valeur par bénéficiaire dans le PEE
Voir colonne précédente 
Si 'O' : 
Montant à renseigner =
Montant PPV
Si 'N'  : 
Montant à renseigner = 
Montant PPV - CSG/CRDS</v>
      </c>
      <c r="AA3" s="225" t="s">
        <v>701</v>
      </c>
      <c r="AB3" s="232" t="s">
        <v>605</v>
      </c>
      <c r="AC3" s="227" t="s">
        <v>622</v>
      </c>
      <c r="AD3" s="228"/>
      <c r="AE3" s="229"/>
      <c r="AF3" s="227" t="s">
        <v>623</v>
      </c>
      <c r="AG3" s="228"/>
      <c r="AH3" s="229"/>
      <c r="AI3" s="227" t="s">
        <v>624</v>
      </c>
      <c r="AJ3" s="228"/>
      <c r="AK3" s="229"/>
      <c r="AL3" s="227" t="s">
        <v>625</v>
      </c>
      <c r="AM3" s="228"/>
      <c r="AN3" s="229"/>
      <c r="AO3" s="227" t="s">
        <v>626</v>
      </c>
      <c r="AP3" s="228"/>
      <c r="AQ3" s="229"/>
      <c r="AR3" s="227" t="s">
        <v>627</v>
      </c>
      <c r="AS3" s="228"/>
      <c r="AT3" s="229"/>
      <c r="AU3" s="227" t="s">
        <v>716</v>
      </c>
      <c r="AV3" s="228"/>
      <c r="AW3" s="229"/>
      <c r="AX3" s="227" t="s">
        <v>717</v>
      </c>
      <c r="AY3" s="228"/>
      <c r="AZ3" s="229"/>
      <c r="BA3" s="242" t="s">
        <v>628</v>
      </c>
      <c r="BB3" s="243"/>
      <c r="BC3" s="244"/>
      <c r="BD3" s="242" t="s">
        <v>628</v>
      </c>
      <c r="BE3" s="243"/>
      <c r="BF3" s="244"/>
      <c r="BG3" s="242" t="s">
        <v>628</v>
      </c>
      <c r="BH3" s="243"/>
      <c r="BI3" s="244"/>
      <c r="BJ3" s="242" t="s">
        <v>628</v>
      </c>
      <c r="BK3" s="243"/>
      <c r="BL3" s="244"/>
    </row>
    <row r="4" spans="1:64" s="73" customFormat="1" ht="18" x14ac:dyDescent="0.25">
      <c r="A4" s="237"/>
      <c r="B4" s="238"/>
      <c r="C4" s="239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30"/>
      <c r="Z4" s="230"/>
      <c r="AA4" s="225"/>
      <c r="AB4" s="233"/>
      <c r="AC4" s="95" t="s">
        <v>696</v>
      </c>
      <c r="AD4" s="95" t="s">
        <v>621</v>
      </c>
      <c r="AE4" s="94" t="s">
        <v>620</v>
      </c>
      <c r="AF4" s="95" t="s">
        <v>696</v>
      </c>
      <c r="AG4" s="95" t="s">
        <v>621</v>
      </c>
      <c r="AH4" s="94" t="s">
        <v>620</v>
      </c>
      <c r="AI4" s="95" t="s">
        <v>696</v>
      </c>
      <c r="AJ4" s="95" t="s">
        <v>621</v>
      </c>
      <c r="AK4" s="94" t="s">
        <v>620</v>
      </c>
      <c r="AL4" s="95" t="s">
        <v>696</v>
      </c>
      <c r="AM4" s="95" t="s">
        <v>621</v>
      </c>
      <c r="AN4" s="94" t="s">
        <v>620</v>
      </c>
      <c r="AO4" s="95" t="s">
        <v>696</v>
      </c>
      <c r="AP4" s="95" t="s">
        <v>621</v>
      </c>
      <c r="AQ4" s="94" t="s">
        <v>620</v>
      </c>
      <c r="AR4" s="95" t="s">
        <v>696</v>
      </c>
      <c r="AS4" s="95" t="s">
        <v>621</v>
      </c>
      <c r="AT4" s="94" t="s">
        <v>620</v>
      </c>
      <c r="AU4" s="95" t="s">
        <v>696</v>
      </c>
      <c r="AV4" s="95" t="s">
        <v>621</v>
      </c>
      <c r="AW4" s="94" t="s">
        <v>620</v>
      </c>
      <c r="AX4" s="95" t="s">
        <v>696</v>
      </c>
      <c r="AY4" s="95" t="s">
        <v>621</v>
      </c>
      <c r="AZ4" s="94" t="s">
        <v>620</v>
      </c>
      <c r="BA4" s="95" t="s">
        <v>696</v>
      </c>
      <c r="BB4" s="95" t="s">
        <v>621</v>
      </c>
      <c r="BC4" s="94" t="s">
        <v>620</v>
      </c>
      <c r="BD4" s="95" t="s">
        <v>696</v>
      </c>
      <c r="BE4" s="95" t="s">
        <v>621</v>
      </c>
      <c r="BF4" s="94" t="s">
        <v>620</v>
      </c>
      <c r="BG4" s="95" t="s">
        <v>696</v>
      </c>
      <c r="BH4" s="95" t="s">
        <v>621</v>
      </c>
      <c r="BI4" s="94" t="s">
        <v>620</v>
      </c>
      <c r="BJ4" s="95" t="s">
        <v>696</v>
      </c>
      <c r="BK4" s="95" t="s">
        <v>621</v>
      </c>
      <c r="BL4" s="94" t="s">
        <v>620</v>
      </c>
    </row>
    <row r="5" spans="1:64" s="109" customFormat="1" x14ac:dyDescent="0.25">
      <c r="A5" s="226" t="s">
        <v>31</v>
      </c>
      <c r="B5" s="226"/>
      <c r="C5" s="226"/>
      <c r="D5" s="117">
        <v>2800175099888</v>
      </c>
      <c r="E5" s="118">
        <v>2</v>
      </c>
      <c r="F5" s="119" t="s">
        <v>33</v>
      </c>
      <c r="G5" s="119" t="s">
        <v>679</v>
      </c>
      <c r="H5" s="119" t="s">
        <v>34</v>
      </c>
      <c r="I5" s="120">
        <v>29221</v>
      </c>
      <c r="J5" s="118" t="s">
        <v>35</v>
      </c>
      <c r="K5" s="118" t="s">
        <v>27</v>
      </c>
      <c r="L5" s="118" t="s">
        <v>27</v>
      </c>
      <c r="M5" s="118" t="s">
        <v>36</v>
      </c>
      <c r="N5" s="121"/>
      <c r="O5" s="121"/>
      <c r="P5" s="118">
        <v>92000</v>
      </c>
      <c r="Q5" s="118" t="s">
        <v>37</v>
      </c>
      <c r="R5" s="118" t="s">
        <v>38</v>
      </c>
      <c r="S5" s="118" t="s">
        <v>39</v>
      </c>
      <c r="T5" s="122" t="s">
        <v>41</v>
      </c>
      <c r="U5" s="123" t="s">
        <v>40</v>
      </c>
      <c r="V5" s="121" t="s">
        <v>28</v>
      </c>
      <c r="W5" s="120">
        <v>45292</v>
      </c>
      <c r="X5" s="120">
        <v>45292</v>
      </c>
      <c r="Y5" s="121" t="s">
        <v>27</v>
      </c>
      <c r="Z5" s="121">
        <v>1000</v>
      </c>
      <c r="AA5" s="121">
        <v>1000</v>
      </c>
      <c r="AB5" s="130" t="s">
        <v>585</v>
      </c>
      <c r="AC5" s="131">
        <v>84289</v>
      </c>
      <c r="AD5" s="132">
        <v>100</v>
      </c>
      <c r="AE5" s="132">
        <v>100</v>
      </c>
      <c r="AF5" s="131">
        <v>84309</v>
      </c>
      <c r="AG5" s="132">
        <v>100</v>
      </c>
      <c r="AH5" s="132">
        <v>100</v>
      </c>
      <c r="AI5" s="131">
        <v>84329</v>
      </c>
      <c r="AJ5" s="132">
        <v>100</v>
      </c>
      <c r="AK5" s="132">
        <v>100</v>
      </c>
      <c r="AL5" s="131">
        <v>84349</v>
      </c>
      <c r="AM5" s="132">
        <v>100</v>
      </c>
      <c r="AN5" s="132">
        <v>100</v>
      </c>
      <c r="AO5" s="131">
        <v>84369</v>
      </c>
      <c r="AP5" s="132">
        <v>100</v>
      </c>
      <c r="AQ5" s="132">
        <v>100</v>
      </c>
      <c r="AR5" s="131">
        <v>84294</v>
      </c>
      <c r="AS5" s="132">
        <v>100</v>
      </c>
      <c r="AT5" s="132">
        <v>100</v>
      </c>
      <c r="AU5" s="131"/>
      <c r="AV5" s="132"/>
      <c r="AW5" s="132"/>
      <c r="AX5" s="131"/>
      <c r="AY5" s="132"/>
      <c r="AZ5" s="132"/>
      <c r="BA5" s="131"/>
      <c r="BB5" s="132"/>
      <c r="BC5" s="132"/>
      <c r="BD5" s="131"/>
      <c r="BE5" s="132"/>
      <c r="BF5" s="132"/>
      <c r="BG5" s="131"/>
      <c r="BH5" s="132"/>
      <c r="BI5" s="132"/>
      <c r="BJ5" s="131"/>
      <c r="BK5" s="132"/>
      <c r="BL5" s="132"/>
    </row>
    <row r="6" spans="1:64" s="68" customFormat="1" x14ac:dyDescent="0.2">
      <c r="A6" s="71" t="s">
        <v>25</v>
      </c>
      <c r="B6" s="71" t="s">
        <v>26</v>
      </c>
      <c r="C6" s="71">
        <f>'À renseigner'!$I$13</f>
        <v>0</v>
      </c>
      <c r="D6" s="136"/>
      <c r="E6" s="137"/>
      <c r="F6" s="137"/>
      <c r="G6" s="137"/>
      <c r="H6" s="137"/>
      <c r="I6" s="137"/>
      <c r="J6" s="137"/>
      <c r="K6" s="137" t="s">
        <v>27</v>
      </c>
      <c r="L6" s="137" t="s">
        <v>27</v>
      </c>
      <c r="M6" s="137"/>
      <c r="N6" s="137"/>
      <c r="O6" s="137"/>
      <c r="P6" s="137"/>
      <c r="Q6" s="137"/>
      <c r="R6" s="137"/>
      <c r="S6" s="137"/>
      <c r="T6" s="137"/>
      <c r="U6" s="178"/>
      <c r="V6" s="137"/>
      <c r="W6" s="137"/>
      <c r="X6" s="137"/>
      <c r="Y6" s="137"/>
      <c r="Z6" s="137"/>
      <c r="AA6" s="137"/>
      <c r="AB6" s="143" t="s">
        <v>585</v>
      </c>
      <c r="AC6" s="143">
        <v>84289</v>
      </c>
      <c r="AD6" s="82"/>
      <c r="AE6" s="82"/>
      <c r="AF6" s="143">
        <v>84309</v>
      </c>
      <c r="AG6" s="82"/>
      <c r="AH6" s="82"/>
      <c r="AI6" s="143">
        <v>84329</v>
      </c>
      <c r="AJ6" s="82"/>
      <c r="AK6" s="82"/>
      <c r="AL6" s="63">
        <v>84349</v>
      </c>
      <c r="AM6" s="82"/>
      <c r="AN6" s="82"/>
      <c r="AO6" s="143">
        <v>84369</v>
      </c>
      <c r="AP6" s="82"/>
      <c r="AQ6" s="82"/>
      <c r="AR6" s="143">
        <v>84294</v>
      </c>
      <c r="AS6" s="82"/>
      <c r="AT6" s="82"/>
      <c r="AU6" s="63">
        <v>116119</v>
      </c>
      <c r="AV6" s="82"/>
      <c r="AW6" s="82"/>
      <c r="AX6" s="63">
        <v>110429</v>
      </c>
      <c r="AY6" s="82"/>
      <c r="AZ6" s="82"/>
      <c r="BA6" s="63"/>
      <c r="BB6" s="82"/>
      <c r="BC6" s="82"/>
      <c r="BD6" s="63"/>
      <c r="BE6" s="82"/>
      <c r="BF6" s="82"/>
      <c r="BG6" s="63"/>
      <c r="BH6" s="82"/>
      <c r="BI6" s="82"/>
      <c r="BJ6" s="63"/>
      <c r="BK6" s="82"/>
      <c r="BL6" s="82"/>
    </row>
    <row r="7" spans="1:64" s="68" customFormat="1" x14ac:dyDescent="0.2">
      <c r="A7" s="71" t="s">
        <v>25</v>
      </c>
      <c r="B7" s="71" t="s">
        <v>26</v>
      </c>
      <c r="C7" s="71">
        <f>'À renseigner'!$I$13</f>
        <v>0</v>
      </c>
      <c r="D7" s="136"/>
      <c r="E7" s="137"/>
      <c r="F7" s="137"/>
      <c r="G7" s="137"/>
      <c r="H7" s="137"/>
      <c r="I7" s="138"/>
      <c r="J7" s="138"/>
      <c r="K7" s="137" t="s">
        <v>27</v>
      </c>
      <c r="L7" s="137" t="s">
        <v>27</v>
      </c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9"/>
      <c r="X7" s="139"/>
      <c r="Y7" s="138"/>
      <c r="Z7" s="138"/>
      <c r="AA7" s="138"/>
      <c r="AB7" s="143" t="s">
        <v>585</v>
      </c>
      <c r="AC7" s="143">
        <v>84289</v>
      </c>
      <c r="AD7" s="140"/>
      <c r="AE7" s="82">
        <v>0</v>
      </c>
      <c r="AF7" s="143">
        <v>84309</v>
      </c>
      <c r="AG7" s="140"/>
      <c r="AH7" s="82"/>
      <c r="AI7" s="143">
        <v>84329</v>
      </c>
      <c r="AJ7" s="140"/>
      <c r="AK7" s="82"/>
      <c r="AL7" s="63">
        <v>84349</v>
      </c>
      <c r="AM7" s="140"/>
      <c r="AN7" s="82"/>
      <c r="AO7" s="143">
        <v>84369</v>
      </c>
      <c r="AP7" s="140"/>
      <c r="AQ7" s="82"/>
      <c r="AR7" s="143">
        <v>84294</v>
      </c>
      <c r="AS7" s="140"/>
      <c r="AT7" s="82"/>
      <c r="AU7" s="63">
        <v>116119</v>
      </c>
      <c r="AV7" s="140"/>
      <c r="AW7" s="82"/>
      <c r="AX7" s="63">
        <v>110429</v>
      </c>
      <c r="AY7" s="140"/>
      <c r="AZ7" s="82"/>
      <c r="BA7" s="63"/>
      <c r="BB7" s="140"/>
      <c r="BC7" s="82"/>
      <c r="BD7" s="63"/>
      <c r="BE7" s="140"/>
      <c r="BF7" s="82"/>
      <c r="BG7" s="63"/>
      <c r="BH7" s="140"/>
      <c r="BI7" s="82"/>
      <c r="BJ7" s="63"/>
      <c r="BK7" s="140"/>
      <c r="BL7" s="82"/>
    </row>
    <row r="8" spans="1:64" x14ac:dyDescent="0.2">
      <c r="A8" s="71" t="s">
        <v>25</v>
      </c>
      <c r="B8" s="71" t="s">
        <v>26</v>
      </c>
      <c r="C8" s="71">
        <f>'À renseigner'!$I$13</f>
        <v>0</v>
      </c>
      <c r="D8" s="136"/>
      <c r="E8" s="137"/>
      <c r="F8" s="137"/>
      <c r="G8" s="137"/>
      <c r="H8" s="137"/>
      <c r="I8" s="138"/>
      <c r="J8" s="138"/>
      <c r="K8" s="137" t="s">
        <v>27</v>
      </c>
      <c r="L8" s="137" t="s">
        <v>27</v>
      </c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43" t="s">
        <v>585</v>
      </c>
      <c r="AC8" s="143">
        <v>84289</v>
      </c>
      <c r="AD8" s="82"/>
      <c r="AE8" s="82"/>
      <c r="AF8" s="143">
        <v>84309</v>
      </c>
      <c r="AG8" s="82"/>
      <c r="AH8" s="82"/>
      <c r="AI8" s="143">
        <v>84329</v>
      </c>
      <c r="AJ8" s="82"/>
      <c r="AK8" s="82"/>
      <c r="AL8" s="63">
        <v>84349</v>
      </c>
      <c r="AM8" s="82"/>
      <c r="AN8" s="82"/>
      <c r="AO8" s="143">
        <v>84369</v>
      </c>
      <c r="AP8" s="82"/>
      <c r="AQ8" s="82"/>
      <c r="AR8" s="143">
        <v>84294</v>
      </c>
      <c r="AS8" s="82"/>
      <c r="AT8" s="82"/>
      <c r="AU8" s="63">
        <v>116119</v>
      </c>
      <c r="AV8" s="82"/>
      <c r="AW8" s="82"/>
      <c r="AX8" s="63">
        <v>110429</v>
      </c>
      <c r="AY8" s="82"/>
      <c r="AZ8" s="82"/>
      <c r="BA8" s="63"/>
      <c r="BB8" s="82"/>
      <c r="BC8" s="82"/>
      <c r="BD8" s="63"/>
      <c r="BE8" s="82"/>
      <c r="BF8" s="82"/>
      <c r="BG8" s="63"/>
      <c r="BH8" s="82"/>
      <c r="BI8" s="82"/>
      <c r="BJ8" s="63"/>
      <c r="BK8" s="82"/>
      <c r="BL8" s="82"/>
    </row>
    <row r="9" spans="1:64" x14ac:dyDescent="0.2">
      <c r="A9" s="71" t="s">
        <v>25</v>
      </c>
      <c r="B9" s="71" t="s">
        <v>26</v>
      </c>
      <c r="C9" s="71">
        <f>'À renseigner'!$I$13</f>
        <v>0</v>
      </c>
      <c r="D9" s="136"/>
      <c r="E9" s="137"/>
      <c r="F9" s="137"/>
      <c r="G9" s="137"/>
      <c r="H9" s="137"/>
      <c r="I9" s="138"/>
      <c r="J9" s="138"/>
      <c r="K9" s="137" t="s">
        <v>27</v>
      </c>
      <c r="L9" s="137" t="s">
        <v>27</v>
      </c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43" t="s">
        <v>585</v>
      </c>
      <c r="AC9" s="143">
        <v>84289</v>
      </c>
      <c r="AD9" s="82"/>
      <c r="AE9" s="82"/>
      <c r="AF9" s="143">
        <v>84309</v>
      </c>
      <c r="AG9" s="82"/>
      <c r="AH9" s="82"/>
      <c r="AI9" s="143">
        <v>84329</v>
      </c>
      <c r="AJ9" s="82"/>
      <c r="AK9" s="82"/>
      <c r="AL9" s="63">
        <v>84349</v>
      </c>
      <c r="AM9" s="82"/>
      <c r="AN9" s="82"/>
      <c r="AO9" s="143">
        <v>84369</v>
      </c>
      <c r="AP9" s="82"/>
      <c r="AQ9" s="82"/>
      <c r="AR9" s="143">
        <v>84294</v>
      </c>
      <c r="AS9" s="82"/>
      <c r="AT9" s="82"/>
      <c r="AU9" s="63">
        <v>116119</v>
      </c>
      <c r="AV9" s="82"/>
      <c r="AW9" s="82"/>
      <c r="AX9" s="63">
        <v>110429</v>
      </c>
      <c r="AY9" s="82"/>
      <c r="AZ9" s="82"/>
      <c r="BA9" s="63"/>
      <c r="BB9" s="82"/>
      <c r="BC9" s="82"/>
      <c r="BD9" s="63"/>
      <c r="BE9" s="82"/>
      <c r="BF9" s="82"/>
      <c r="BG9" s="63"/>
      <c r="BH9" s="82"/>
      <c r="BI9" s="82"/>
      <c r="BJ9" s="63"/>
      <c r="BK9" s="82"/>
      <c r="BL9" s="82"/>
    </row>
    <row r="10" spans="1:64" x14ac:dyDescent="0.2">
      <c r="A10" s="71" t="s">
        <v>25</v>
      </c>
      <c r="B10" s="71" t="s">
        <v>26</v>
      </c>
      <c r="C10" s="71">
        <f>'À renseigner'!$I$13</f>
        <v>0</v>
      </c>
      <c r="D10" s="136"/>
      <c r="E10" s="137"/>
      <c r="F10" s="137"/>
      <c r="G10" s="137"/>
      <c r="H10" s="137"/>
      <c r="I10" s="138"/>
      <c r="J10" s="138"/>
      <c r="K10" s="137" t="s">
        <v>27</v>
      </c>
      <c r="L10" s="137" t="s">
        <v>27</v>
      </c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43" t="s">
        <v>585</v>
      </c>
      <c r="AC10" s="143">
        <v>84289</v>
      </c>
      <c r="AD10" s="82"/>
      <c r="AE10" s="82"/>
      <c r="AF10" s="143">
        <v>84309</v>
      </c>
      <c r="AG10" s="82"/>
      <c r="AH10" s="82"/>
      <c r="AI10" s="143">
        <v>84329</v>
      </c>
      <c r="AJ10" s="82"/>
      <c r="AK10" s="82"/>
      <c r="AL10" s="63">
        <v>84349</v>
      </c>
      <c r="AM10" s="82"/>
      <c r="AN10" s="82"/>
      <c r="AO10" s="143">
        <v>84369</v>
      </c>
      <c r="AP10" s="82"/>
      <c r="AQ10" s="82"/>
      <c r="AR10" s="143">
        <v>84294</v>
      </c>
      <c r="AS10" s="82"/>
      <c r="AT10" s="82"/>
      <c r="AU10" s="63">
        <v>116119</v>
      </c>
      <c r="AV10" s="82"/>
      <c r="AW10" s="82"/>
      <c r="AX10" s="63">
        <v>110429</v>
      </c>
      <c r="AY10" s="82"/>
      <c r="AZ10" s="82"/>
      <c r="BA10" s="63"/>
      <c r="BB10" s="82"/>
      <c r="BC10" s="82"/>
      <c r="BD10" s="63"/>
      <c r="BE10" s="82"/>
      <c r="BF10" s="82"/>
      <c r="BG10" s="63"/>
      <c r="BH10" s="82"/>
      <c r="BI10" s="82"/>
      <c r="BJ10" s="63"/>
      <c r="BK10" s="82"/>
      <c r="BL10" s="82"/>
    </row>
    <row r="11" spans="1:64" x14ac:dyDescent="0.2">
      <c r="A11" s="71" t="s">
        <v>25</v>
      </c>
      <c r="B11" s="71" t="s">
        <v>26</v>
      </c>
      <c r="C11" s="71">
        <f>'À renseigner'!$I$13</f>
        <v>0</v>
      </c>
      <c r="D11" s="136"/>
      <c r="E11" s="137"/>
      <c r="F11" s="137"/>
      <c r="G11" s="137"/>
      <c r="H11" s="137"/>
      <c r="I11" s="138"/>
      <c r="J11" s="138"/>
      <c r="K11" s="137" t="s">
        <v>27</v>
      </c>
      <c r="L11" s="137" t="s">
        <v>27</v>
      </c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43" t="s">
        <v>585</v>
      </c>
      <c r="AC11" s="143">
        <v>84289</v>
      </c>
      <c r="AD11" s="82"/>
      <c r="AE11" s="82"/>
      <c r="AF11" s="143">
        <v>84309</v>
      </c>
      <c r="AG11" s="82"/>
      <c r="AH11" s="82"/>
      <c r="AI11" s="143">
        <v>84329</v>
      </c>
      <c r="AJ11" s="82"/>
      <c r="AK11" s="82"/>
      <c r="AL11" s="63">
        <v>84349</v>
      </c>
      <c r="AM11" s="82"/>
      <c r="AN11" s="82"/>
      <c r="AO11" s="143">
        <v>84369</v>
      </c>
      <c r="AP11" s="82"/>
      <c r="AQ11" s="82"/>
      <c r="AR11" s="143">
        <v>84294</v>
      </c>
      <c r="AS11" s="82"/>
      <c r="AT11" s="82"/>
      <c r="AU11" s="63">
        <v>116119</v>
      </c>
      <c r="AV11" s="82"/>
      <c r="AW11" s="82"/>
      <c r="AX11" s="63">
        <v>110429</v>
      </c>
      <c r="AY11" s="82"/>
      <c r="AZ11" s="82"/>
      <c r="BA11" s="63"/>
      <c r="BB11" s="82"/>
      <c r="BC11" s="82"/>
      <c r="BD11" s="63"/>
      <c r="BE11" s="82"/>
      <c r="BF11" s="82"/>
      <c r="BG11" s="63"/>
      <c r="BH11" s="82"/>
      <c r="BI11" s="82"/>
      <c r="BJ11" s="63"/>
      <c r="BK11" s="82"/>
      <c r="BL11" s="82"/>
    </row>
    <row r="12" spans="1:64" x14ac:dyDescent="0.2">
      <c r="A12" s="71" t="s">
        <v>25</v>
      </c>
      <c r="B12" s="71" t="s">
        <v>26</v>
      </c>
      <c r="C12" s="71">
        <f>'À renseigner'!$I$13</f>
        <v>0</v>
      </c>
      <c r="D12" s="136"/>
      <c r="E12" s="137"/>
      <c r="F12" s="137"/>
      <c r="G12" s="137"/>
      <c r="H12" s="137"/>
      <c r="I12" s="138"/>
      <c r="J12" s="138"/>
      <c r="K12" s="137" t="s">
        <v>27</v>
      </c>
      <c r="L12" s="137" t="s">
        <v>27</v>
      </c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43" t="s">
        <v>585</v>
      </c>
      <c r="AC12" s="143">
        <v>84289</v>
      </c>
      <c r="AD12" s="82"/>
      <c r="AE12" s="82"/>
      <c r="AF12" s="143">
        <v>84309</v>
      </c>
      <c r="AG12" s="82"/>
      <c r="AH12" s="82"/>
      <c r="AI12" s="143">
        <v>84329</v>
      </c>
      <c r="AJ12" s="82"/>
      <c r="AK12" s="82"/>
      <c r="AL12" s="63">
        <v>84349</v>
      </c>
      <c r="AM12" s="82"/>
      <c r="AN12" s="82"/>
      <c r="AO12" s="143">
        <v>84369</v>
      </c>
      <c r="AP12" s="82"/>
      <c r="AQ12" s="82"/>
      <c r="AR12" s="143">
        <v>84294</v>
      </c>
      <c r="AS12" s="82"/>
      <c r="AT12" s="82"/>
      <c r="AU12" s="63">
        <v>116119</v>
      </c>
      <c r="AV12" s="82"/>
      <c r="AW12" s="82"/>
      <c r="AX12" s="63">
        <v>110429</v>
      </c>
      <c r="AY12" s="82"/>
      <c r="AZ12" s="82"/>
      <c r="BA12" s="63"/>
      <c r="BB12" s="82"/>
      <c r="BC12" s="82"/>
      <c r="BD12" s="63"/>
      <c r="BE12" s="82"/>
      <c r="BF12" s="82"/>
      <c r="BG12" s="63"/>
      <c r="BH12" s="82"/>
      <c r="BI12" s="82"/>
      <c r="BJ12" s="63"/>
      <c r="BK12" s="82"/>
      <c r="BL12" s="82"/>
    </row>
    <row r="13" spans="1:64" x14ac:dyDescent="0.2">
      <c r="A13" s="71" t="s">
        <v>25</v>
      </c>
      <c r="B13" s="71" t="s">
        <v>26</v>
      </c>
      <c r="C13" s="71">
        <f>'À renseigner'!$I$13</f>
        <v>0</v>
      </c>
      <c r="D13" s="136"/>
      <c r="E13" s="137"/>
      <c r="F13" s="137"/>
      <c r="G13" s="137"/>
      <c r="H13" s="137"/>
      <c r="I13" s="138"/>
      <c r="J13" s="138"/>
      <c r="K13" s="137" t="s">
        <v>27</v>
      </c>
      <c r="L13" s="137" t="s">
        <v>27</v>
      </c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43" t="s">
        <v>585</v>
      </c>
      <c r="AC13" s="143">
        <v>84289</v>
      </c>
      <c r="AD13" s="82"/>
      <c r="AE13" s="82"/>
      <c r="AF13" s="143">
        <v>84309</v>
      </c>
      <c r="AG13" s="82"/>
      <c r="AH13" s="82"/>
      <c r="AI13" s="143">
        <v>84329</v>
      </c>
      <c r="AJ13" s="82"/>
      <c r="AK13" s="82"/>
      <c r="AL13" s="63">
        <v>84349</v>
      </c>
      <c r="AM13" s="82"/>
      <c r="AN13" s="82"/>
      <c r="AO13" s="143">
        <v>84369</v>
      </c>
      <c r="AP13" s="82"/>
      <c r="AQ13" s="82"/>
      <c r="AR13" s="143">
        <v>84294</v>
      </c>
      <c r="AS13" s="82"/>
      <c r="AT13" s="82"/>
      <c r="AU13" s="63">
        <v>116119</v>
      </c>
      <c r="AV13" s="82"/>
      <c r="AW13" s="82"/>
      <c r="AX13" s="63">
        <v>110429</v>
      </c>
      <c r="AY13" s="82"/>
      <c r="AZ13" s="82"/>
      <c r="BA13" s="63"/>
      <c r="BB13" s="82"/>
      <c r="BC13" s="82"/>
      <c r="BD13" s="63"/>
      <c r="BE13" s="82"/>
      <c r="BF13" s="82"/>
      <c r="BG13" s="63"/>
      <c r="BH13" s="82"/>
      <c r="BI13" s="82"/>
      <c r="BJ13" s="63"/>
      <c r="BK13" s="82"/>
      <c r="BL13" s="82"/>
    </row>
    <row r="14" spans="1:64" x14ac:dyDescent="0.2">
      <c r="A14" s="71" t="s">
        <v>25</v>
      </c>
      <c r="B14" s="71" t="s">
        <v>26</v>
      </c>
      <c r="C14" s="71">
        <f>'À renseigner'!$I$13</f>
        <v>0</v>
      </c>
      <c r="D14" s="136"/>
      <c r="E14" s="137"/>
      <c r="F14" s="137"/>
      <c r="G14" s="137"/>
      <c r="H14" s="137"/>
      <c r="I14" s="138"/>
      <c r="J14" s="138"/>
      <c r="K14" s="137" t="s">
        <v>27</v>
      </c>
      <c r="L14" s="137" t="s">
        <v>27</v>
      </c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43" t="s">
        <v>585</v>
      </c>
      <c r="AC14" s="143">
        <v>84289</v>
      </c>
      <c r="AD14" s="82"/>
      <c r="AE14" s="82"/>
      <c r="AF14" s="143">
        <v>84309</v>
      </c>
      <c r="AG14" s="82"/>
      <c r="AH14" s="82"/>
      <c r="AI14" s="143">
        <v>84329</v>
      </c>
      <c r="AJ14" s="82"/>
      <c r="AK14" s="82"/>
      <c r="AL14" s="63">
        <v>84349</v>
      </c>
      <c r="AM14" s="82"/>
      <c r="AN14" s="82"/>
      <c r="AO14" s="143">
        <v>84369</v>
      </c>
      <c r="AP14" s="82"/>
      <c r="AQ14" s="82"/>
      <c r="AR14" s="143">
        <v>84294</v>
      </c>
      <c r="AS14" s="82"/>
      <c r="AT14" s="82"/>
      <c r="AU14" s="63">
        <v>116119</v>
      </c>
      <c r="AV14" s="82"/>
      <c r="AW14" s="82"/>
      <c r="AX14" s="63">
        <v>110429</v>
      </c>
      <c r="AY14" s="82"/>
      <c r="AZ14" s="82"/>
      <c r="BA14" s="63"/>
      <c r="BB14" s="82"/>
      <c r="BC14" s="82"/>
      <c r="BD14" s="63"/>
      <c r="BE14" s="82"/>
      <c r="BF14" s="82"/>
      <c r="BG14" s="63"/>
      <c r="BH14" s="82"/>
      <c r="BI14" s="82"/>
      <c r="BJ14" s="63"/>
      <c r="BK14" s="82"/>
      <c r="BL14" s="82"/>
    </row>
    <row r="15" spans="1:64" x14ac:dyDescent="0.2">
      <c r="A15" s="71" t="s">
        <v>25</v>
      </c>
      <c r="B15" s="71" t="s">
        <v>26</v>
      </c>
      <c r="C15" s="71">
        <f>'À renseigner'!$I$13</f>
        <v>0</v>
      </c>
      <c r="D15" s="136"/>
      <c r="E15" s="137"/>
      <c r="F15" s="137"/>
      <c r="G15" s="137"/>
      <c r="H15" s="137"/>
      <c r="I15" s="138"/>
      <c r="J15" s="138"/>
      <c r="K15" s="137" t="s">
        <v>27</v>
      </c>
      <c r="L15" s="137" t="s">
        <v>27</v>
      </c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43" t="s">
        <v>585</v>
      </c>
      <c r="AC15" s="143">
        <v>84289</v>
      </c>
      <c r="AD15" s="82"/>
      <c r="AE15" s="82"/>
      <c r="AF15" s="143">
        <v>84309</v>
      </c>
      <c r="AG15" s="82"/>
      <c r="AH15" s="82"/>
      <c r="AI15" s="143">
        <v>84329</v>
      </c>
      <c r="AJ15" s="82"/>
      <c r="AK15" s="82"/>
      <c r="AL15" s="63">
        <v>84349</v>
      </c>
      <c r="AM15" s="82"/>
      <c r="AN15" s="82"/>
      <c r="AO15" s="143">
        <v>84369</v>
      </c>
      <c r="AP15" s="82"/>
      <c r="AQ15" s="82"/>
      <c r="AR15" s="143">
        <v>84294</v>
      </c>
      <c r="AS15" s="82"/>
      <c r="AT15" s="82"/>
      <c r="AU15" s="63">
        <v>116119</v>
      </c>
      <c r="AV15" s="82"/>
      <c r="AW15" s="82"/>
      <c r="AX15" s="63">
        <v>110429</v>
      </c>
      <c r="AY15" s="82"/>
      <c r="AZ15" s="82"/>
      <c r="BA15" s="63"/>
      <c r="BB15" s="82"/>
      <c r="BC15" s="82"/>
      <c r="BD15" s="63"/>
      <c r="BE15" s="82"/>
      <c r="BF15" s="82"/>
      <c r="BG15" s="63"/>
      <c r="BH15" s="82"/>
      <c r="BI15" s="82"/>
      <c r="BJ15" s="63"/>
      <c r="BK15" s="82"/>
      <c r="BL15" s="82"/>
    </row>
    <row r="16" spans="1:64" x14ac:dyDescent="0.2">
      <c r="A16" s="71" t="s">
        <v>25</v>
      </c>
      <c r="B16" s="71" t="s">
        <v>26</v>
      </c>
      <c r="C16" s="71">
        <f>'À renseigner'!$I$13</f>
        <v>0</v>
      </c>
      <c r="D16" s="136"/>
      <c r="E16" s="137"/>
      <c r="F16" s="137"/>
      <c r="G16" s="137"/>
      <c r="H16" s="137"/>
      <c r="I16" s="138"/>
      <c r="J16" s="138"/>
      <c r="K16" s="137" t="s">
        <v>27</v>
      </c>
      <c r="L16" s="137" t="s">
        <v>27</v>
      </c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43" t="s">
        <v>585</v>
      </c>
      <c r="AC16" s="143">
        <v>84289</v>
      </c>
      <c r="AD16" s="82"/>
      <c r="AE16" s="82"/>
      <c r="AF16" s="143">
        <v>84309</v>
      </c>
      <c r="AG16" s="82"/>
      <c r="AH16" s="82"/>
      <c r="AI16" s="143">
        <v>84329</v>
      </c>
      <c r="AJ16" s="82"/>
      <c r="AK16" s="82"/>
      <c r="AL16" s="63">
        <v>84349</v>
      </c>
      <c r="AM16" s="82"/>
      <c r="AN16" s="82"/>
      <c r="AO16" s="143">
        <v>84369</v>
      </c>
      <c r="AP16" s="82"/>
      <c r="AQ16" s="82"/>
      <c r="AR16" s="143">
        <v>84294</v>
      </c>
      <c r="AS16" s="82"/>
      <c r="AT16" s="82"/>
      <c r="AU16" s="63">
        <v>116119</v>
      </c>
      <c r="AV16" s="82"/>
      <c r="AW16" s="82"/>
      <c r="AX16" s="63">
        <v>110429</v>
      </c>
      <c r="AY16" s="82"/>
      <c r="AZ16" s="82"/>
      <c r="BA16" s="63"/>
      <c r="BB16" s="82"/>
      <c r="BC16" s="82"/>
      <c r="BD16" s="63"/>
      <c r="BE16" s="82"/>
      <c r="BF16" s="82"/>
      <c r="BG16" s="63"/>
      <c r="BH16" s="82"/>
      <c r="BI16" s="82"/>
      <c r="BJ16" s="63"/>
      <c r="BK16" s="82"/>
      <c r="BL16" s="82"/>
    </row>
    <row r="17" spans="1:64" x14ac:dyDescent="0.2">
      <c r="A17" s="71" t="s">
        <v>25</v>
      </c>
      <c r="B17" s="71" t="s">
        <v>26</v>
      </c>
      <c r="C17" s="71">
        <f>'À renseigner'!$I$13</f>
        <v>0</v>
      </c>
      <c r="D17" s="136"/>
      <c r="E17" s="137"/>
      <c r="F17" s="137"/>
      <c r="G17" s="137"/>
      <c r="H17" s="137"/>
      <c r="I17" s="138"/>
      <c r="J17" s="138"/>
      <c r="K17" s="137" t="s">
        <v>27</v>
      </c>
      <c r="L17" s="137" t="s">
        <v>27</v>
      </c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43" t="s">
        <v>585</v>
      </c>
      <c r="AC17" s="143">
        <v>84289</v>
      </c>
      <c r="AD17" s="82"/>
      <c r="AE17" s="82"/>
      <c r="AF17" s="143">
        <v>84309</v>
      </c>
      <c r="AG17" s="82"/>
      <c r="AH17" s="82"/>
      <c r="AI17" s="143">
        <v>84329</v>
      </c>
      <c r="AJ17" s="82"/>
      <c r="AK17" s="82"/>
      <c r="AL17" s="63">
        <v>84349</v>
      </c>
      <c r="AM17" s="82"/>
      <c r="AN17" s="82"/>
      <c r="AO17" s="143">
        <v>84369</v>
      </c>
      <c r="AP17" s="82"/>
      <c r="AQ17" s="82"/>
      <c r="AR17" s="143">
        <v>84294</v>
      </c>
      <c r="AS17" s="82"/>
      <c r="AT17" s="82"/>
      <c r="AU17" s="63">
        <v>116119</v>
      </c>
      <c r="AV17" s="82"/>
      <c r="AW17" s="82"/>
      <c r="AX17" s="63">
        <v>110429</v>
      </c>
      <c r="AY17" s="82"/>
      <c r="AZ17" s="82"/>
      <c r="BA17" s="63"/>
      <c r="BB17" s="82"/>
      <c r="BC17" s="82"/>
      <c r="BD17" s="63"/>
      <c r="BE17" s="82"/>
      <c r="BF17" s="82"/>
      <c r="BG17" s="63"/>
      <c r="BH17" s="82"/>
      <c r="BI17" s="82"/>
      <c r="BJ17" s="63"/>
      <c r="BK17" s="82"/>
      <c r="BL17" s="82"/>
    </row>
    <row r="18" spans="1:64" x14ac:dyDescent="0.2">
      <c r="A18" s="71" t="s">
        <v>25</v>
      </c>
      <c r="B18" s="71" t="s">
        <v>26</v>
      </c>
      <c r="C18" s="71">
        <f>'À renseigner'!$I$13</f>
        <v>0</v>
      </c>
      <c r="D18" s="136"/>
      <c r="E18" s="137"/>
      <c r="F18" s="137"/>
      <c r="G18" s="137"/>
      <c r="H18" s="137"/>
      <c r="I18" s="138"/>
      <c r="J18" s="138"/>
      <c r="K18" s="137" t="s">
        <v>27</v>
      </c>
      <c r="L18" s="137" t="s">
        <v>27</v>
      </c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43" t="s">
        <v>585</v>
      </c>
      <c r="AC18" s="143">
        <v>84289</v>
      </c>
      <c r="AD18" s="82"/>
      <c r="AE18" s="82"/>
      <c r="AF18" s="143">
        <v>84309</v>
      </c>
      <c r="AG18" s="82"/>
      <c r="AH18" s="82"/>
      <c r="AI18" s="143">
        <v>84329</v>
      </c>
      <c r="AJ18" s="82"/>
      <c r="AK18" s="82"/>
      <c r="AL18" s="63">
        <v>84349</v>
      </c>
      <c r="AM18" s="82"/>
      <c r="AN18" s="82"/>
      <c r="AO18" s="143">
        <v>84369</v>
      </c>
      <c r="AP18" s="82"/>
      <c r="AQ18" s="82"/>
      <c r="AR18" s="143">
        <v>84294</v>
      </c>
      <c r="AS18" s="82"/>
      <c r="AT18" s="82"/>
      <c r="AU18" s="63">
        <v>116119</v>
      </c>
      <c r="AV18" s="82"/>
      <c r="AW18" s="82"/>
      <c r="AX18" s="63">
        <v>110429</v>
      </c>
      <c r="AY18" s="82"/>
      <c r="AZ18" s="82"/>
      <c r="BA18" s="63"/>
      <c r="BB18" s="82"/>
      <c r="BC18" s="82"/>
      <c r="BD18" s="63"/>
      <c r="BE18" s="82"/>
      <c r="BF18" s="82"/>
      <c r="BG18" s="63"/>
      <c r="BH18" s="82"/>
      <c r="BI18" s="82"/>
      <c r="BJ18" s="63"/>
      <c r="BK18" s="82"/>
      <c r="BL18" s="82"/>
    </row>
    <row r="19" spans="1:64" x14ac:dyDescent="0.2">
      <c r="A19" s="71" t="s">
        <v>25</v>
      </c>
      <c r="B19" s="71" t="s">
        <v>26</v>
      </c>
      <c r="C19" s="71">
        <f>'À renseigner'!$I$13</f>
        <v>0</v>
      </c>
      <c r="D19" s="136"/>
      <c r="E19" s="137"/>
      <c r="F19" s="137"/>
      <c r="G19" s="137"/>
      <c r="H19" s="137"/>
      <c r="I19" s="138"/>
      <c r="J19" s="138"/>
      <c r="K19" s="137" t="s">
        <v>27</v>
      </c>
      <c r="L19" s="137" t="s">
        <v>27</v>
      </c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43" t="s">
        <v>585</v>
      </c>
      <c r="AC19" s="143">
        <v>84289</v>
      </c>
      <c r="AD19" s="82"/>
      <c r="AE19" s="82"/>
      <c r="AF19" s="143">
        <v>84309</v>
      </c>
      <c r="AG19" s="82"/>
      <c r="AH19" s="82"/>
      <c r="AI19" s="143">
        <v>84329</v>
      </c>
      <c r="AJ19" s="82"/>
      <c r="AK19" s="82"/>
      <c r="AL19" s="63">
        <v>84349</v>
      </c>
      <c r="AM19" s="82"/>
      <c r="AN19" s="82"/>
      <c r="AO19" s="143">
        <v>84369</v>
      </c>
      <c r="AP19" s="82"/>
      <c r="AQ19" s="82"/>
      <c r="AR19" s="143">
        <v>84294</v>
      </c>
      <c r="AS19" s="82"/>
      <c r="AT19" s="82"/>
      <c r="AU19" s="63">
        <v>116119</v>
      </c>
      <c r="AV19" s="82"/>
      <c r="AW19" s="82"/>
      <c r="AX19" s="63">
        <v>110429</v>
      </c>
      <c r="AY19" s="82"/>
      <c r="AZ19" s="82"/>
      <c r="BA19" s="63"/>
      <c r="BB19" s="82"/>
      <c r="BC19" s="82"/>
      <c r="BD19" s="63"/>
      <c r="BE19" s="82"/>
      <c r="BF19" s="82"/>
      <c r="BG19" s="63"/>
      <c r="BH19" s="82"/>
      <c r="BI19" s="82"/>
      <c r="BJ19" s="63"/>
      <c r="BK19" s="82"/>
      <c r="BL19" s="82"/>
    </row>
    <row r="20" spans="1:64" x14ac:dyDescent="0.2">
      <c r="A20" s="71" t="s">
        <v>25</v>
      </c>
      <c r="B20" s="71" t="s">
        <v>26</v>
      </c>
      <c r="C20" s="71">
        <f>'À renseigner'!$I$13</f>
        <v>0</v>
      </c>
      <c r="D20" s="136"/>
      <c r="E20" s="137"/>
      <c r="F20" s="137"/>
      <c r="G20" s="137"/>
      <c r="H20" s="137"/>
      <c r="I20" s="138"/>
      <c r="J20" s="138"/>
      <c r="K20" s="137" t="s">
        <v>27</v>
      </c>
      <c r="L20" s="137" t="s">
        <v>27</v>
      </c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43" t="s">
        <v>585</v>
      </c>
      <c r="AC20" s="143">
        <v>84289</v>
      </c>
      <c r="AD20" s="82"/>
      <c r="AE20" s="82"/>
      <c r="AF20" s="143">
        <v>84309</v>
      </c>
      <c r="AG20" s="82"/>
      <c r="AH20" s="82"/>
      <c r="AI20" s="143">
        <v>84329</v>
      </c>
      <c r="AJ20" s="82"/>
      <c r="AK20" s="82"/>
      <c r="AL20" s="63">
        <v>84349</v>
      </c>
      <c r="AM20" s="82"/>
      <c r="AN20" s="82"/>
      <c r="AO20" s="143">
        <v>84369</v>
      </c>
      <c r="AP20" s="82"/>
      <c r="AQ20" s="82"/>
      <c r="AR20" s="143">
        <v>84294</v>
      </c>
      <c r="AS20" s="82"/>
      <c r="AT20" s="82"/>
      <c r="AU20" s="63">
        <v>116119</v>
      </c>
      <c r="AV20" s="82"/>
      <c r="AW20" s="82"/>
      <c r="AX20" s="63">
        <v>110429</v>
      </c>
      <c r="AY20" s="82"/>
      <c r="AZ20" s="82"/>
      <c r="BA20" s="63"/>
      <c r="BB20" s="82"/>
      <c r="BC20" s="82"/>
      <c r="BD20" s="63"/>
      <c r="BE20" s="82"/>
      <c r="BF20" s="82"/>
      <c r="BG20" s="63"/>
      <c r="BH20" s="82"/>
      <c r="BI20" s="82"/>
      <c r="BJ20" s="63"/>
      <c r="BK20" s="82"/>
      <c r="BL20" s="82"/>
    </row>
    <row r="21" spans="1:64" x14ac:dyDescent="0.2">
      <c r="A21" s="71" t="s">
        <v>25</v>
      </c>
      <c r="B21" s="71" t="s">
        <v>26</v>
      </c>
      <c r="C21" s="71">
        <f>'À renseigner'!$I$13</f>
        <v>0</v>
      </c>
      <c r="D21" s="136"/>
      <c r="E21" s="137"/>
      <c r="F21" s="137"/>
      <c r="G21" s="137"/>
      <c r="H21" s="137"/>
      <c r="I21" s="138"/>
      <c r="J21" s="138"/>
      <c r="K21" s="137" t="s">
        <v>27</v>
      </c>
      <c r="L21" s="137" t="s">
        <v>27</v>
      </c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43" t="s">
        <v>585</v>
      </c>
      <c r="AC21" s="143">
        <v>84289</v>
      </c>
      <c r="AD21" s="82"/>
      <c r="AE21" s="82"/>
      <c r="AF21" s="143">
        <v>84309</v>
      </c>
      <c r="AG21" s="82"/>
      <c r="AH21" s="82"/>
      <c r="AI21" s="143">
        <v>84329</v>
      </c>
      <c r="AJ21" s="82"/>
      <c r="AK21" s="82"/>
      <c r="AL21" s="63">
        <v>84349</v>
      </c>
      <c r="AM21" s="82"/>
      <c r="AN21" s="82"/>
      <c r="AO21" s="143">
        <v>84369</v>
      </c>
      <c r="AP21" s="82"/>
      <c r="AQ21" s="82"/>
      <c r="AR21" s="143">
        <v>84294</v>
      </c>
      <c r="AS21" s="82"/>
      <c r="AT21" s="82"/>
      <c r="AU21" s="63">
        <v>116119</v>
      </c>
      <c r="AV21" s="82"/>
      <c r="AW21" s="82"/>
      <c r="AX21" s="63">
        <v>110429</v>
      </c>
      <c r="AY21" s="82"/>
      <c r="AZ21" s="82"/>
      <c r="BA21" s="63"/>
      <c r="BB21" s="82"/>
      <c r="BC21" s="82"/>
      <c r="BD21" s="63"/>
      <c r="BE21" s="82"/>
      <c r="BF21" s="82"/>
      <c r="BG21" s="63"/>
      <c r="BH21" s="82"/>
      <c r="BI21" s="82"/>
      <c r="BJ21" s="63"/>
      <c r="BK21" s="82"/>
      <c r="BL21" s="82"/>
    </row>
    <row r="22" spans="1:64" x14ac:dyDescent="0.2">
      <c r="A22" s="71" t="s">
        <v>25</v>
      </c>
      <c r="B22" s="71" t="s">
        <v>26</v>
      </c>
      <c r="C22" s="71">
        <f>'À renseigner'!$I$13</f>
        <v>0</v>
      </c>
      <c r="D22" s="136"/>
      <c r="E22" s="137"/>
      <c r="F22" s="137"/>
      <c r="G22" s="137"/>
      <c r="H22" s="137"/>
      <c r="I22" s="138"/>
      <c r="J22" s="138"/>
      <c r="K22" s="137" t="s">
        <v>27</v>
      </c>
      <c r="L22" s="137" t="s">
        <v>27</v>
      </c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43" t="s">
        <v>585</v>
      </c>
      <c r="AC22" s="143">
        <v>84289</v>
      </c>
      <c r="AD22" s="82"/>
      <c r="AE22" s="82"/>
      <c r="AF22" s="143">
        <v>84309</v>
      </c>
      <c r="AG22" s="82"/>
      <c r="AH22" s="82"/>
      <c r="AI22" s="143">
        <v>84329</v>
      </c>
      <c r="AJ22" s="82"/>
      <c r="AK22" s="82"/>
      <c r="AL22" s="63">
        <v>84349</v>
      </c>
      <c r="AM22" s="82"/>
      <c r="AN22" s="82"/>
      <c r="AO22" s="143">
        <v>84369</v>
      </c>
      <c r="AP22" s="82"/>
      <c r="AQ22" s="82"/>
      <c r="AR22" s="143">
        <v>84294</v>
      </c>
      <c r="AS22" s="82"/>
      <c r="AT22" s="82"/>
      <c r="AU22" s="63">
        <v>116119</v>
      </c>
      <c r="AV22" s="82"/>
      <c r="AW22" s="82"/>
      <c r="AX22" s="63">
        <v>110429</v>
      </c>
      <c r="AY22" s="82"/>
      <c r="AZ22" s="82"/>
      <c r="BA22" s="63"/>
      <c r="BB22" s="82"/>
      <c r="BC22" s="82"/>
      <c r="BD22" s="63"/>
      <c r="BE22" s="82"/>
      <c r="BF22" s="82"/>
      <c r="BG22" s="63"/>
      <c r="BH22" s="82"/>
      <c r="BI22" s="82"/>
      <c r="BJ22" s="63"/>
      <c r="BK22" s="82"/>
      <c r="BL22" s="82"/>
    </row>
    <row r="23" spans="1:64" x14ac:dyDescent="0.2">
      <c r="A23" s="71" t="s">
        <v>25</v>
      </c>
      <c r="B23" s="71" t="s">
        <v>26</v>
      </c>
      <c r="C23" s="71">
        <f>'À renseigner'!$I$13</f>
        <v>0</v>
      </c>
      <c r="D23" s="136"/>
      <c r="E23" s="137"/>
      <c r="F23" s="137"/>
      <c r="G23" s="137"/>
      <c r="H23" s="137"/>
      <c r="I23" s="138"/>
      <c r="J23" s="138"/>
      <c r="K23" s="137" t="s">
        <v>27</v>
      </c>
      <c r="L23" s="137" t="s">
        <v>27</v>
      </c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43" t="s">
        <v>585</v>
      </c>
      <c r="AC23" s="143">
        <v>84289</v>
      </c>
      <c r="AD23" s="82"/>
      <c r="AE23" s="82"/>
      <c r="AF23" s="143">
        <v>84309</v>
      </c>
      <c r="AG23" s="82"/>
      <c r="AH23" s="82"/>
      <c r="AI23" s="143">
        <v>84329</v>
      </c>
      <c r="AJ23" s="82"/>
      <c r="AK23" s="82"/>
      <c r="AL23" s="63">
        <v>84349</v>
      </c>
      <c r="AM23" s="82"/>
      <c r="AN23" s="82"/>
      <c r="AO23" s="143">
        <v>84369</v>
      </c>
      <c r="AP23" s="82"/>
      <c r="AQ23" s="82"/>
      <c r="AR23" s="143">
        <v>84294</v>
      </c>
      <c r="AS23" s="82"/>
      <c r="AT23" s="82"/>
      <c r="AU23" s="63">
        <v>116119</v>
      </c>
      <c r="AV23" s="82"/>
      <c r="AW23" s="82"/>
      <c r="AX23" s="63">
        <v>110429</v>
      </c>
      <c r="AY23" s="82"/>
      <c r="AZ23" s="82"/>
      <c r="BA23" s="63"/>
      <c r="BB23" s="82"/>
      <c r="BC23" s="82"/>
      <c r="BD23" s="63"/>
      <c r="BE23" s="82"/>
      <c r="BF23" s="82"/>
      <c r="BG23" s="63"/>
      <c r="BH23" s="82"/>
      <c r="BI23" s="82"/>
      <c r="BJ23" s="63"/>
      <c r="BK23" s="82"/>
      <c r="BL23" s="82"/>
    </row>
    <row r="24" spans="1:64" x14ac:dyDescent="0.2">
      <c r="A24" s="71" t="s">
        <v>25</v>
      </c>
      <c r="B24" s="71" t="s">
        <v>26</v>
      </c>
      <c r="C24" s="71">
        <f>'À renseigner'!$I$13</f>
        <v>0</v>
      </c>
      <c r="D24" s="136"/>
      <c r="E24" s="137"/>
      <c r="F24" s="137"/>
      <c r="G24" s="137"/>
      <c r="H24" s="137"/>
      <c r="I24" s="138"/>
      <c r="J24" s="138"/>
      <c r="K24" s="137" t="s">
        <v>27</v>
      </c>
      <c r="L24" s="137" t="s">
        <v>27</v>
      </c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43" t="s">
        <v>585</v>
      </c>
      <c r="AC24" s="143">
        <v>84289</v>
      </c>
      <c r="AD24" s="82"/>
      <c r="AE24" s="82"/>
      <c r="AF24" s="143">
        <v>84309</v>
      </c>
      <c r="AG24" s="82"/>
      <c r="AH24" s="82"/>
      <c r="AI24" s="143">
        <v>84329</v>
      </c>
      <c r="AJ24" s="82"/>
      <c r="AK24" s="82"/>
      <c r="AL24" s="63">
        <v>84349</v>
      </c>
      <c r="AM24" s="82"/>
      <c r="AN24" s="82"/>
      <c r="AO24" s="143">
        <v>84369</v>
      </c>
      <c r="AP24" s="82"/>
      <c r="AQ24" s="82"/>
      <c r="AR24" s="143">
        <v>84294</v>
      </c>
      <c r="AS24" s="82"/>
      <c r="AT24" s="82"/>
      <c r="AU24" s="63">
        <v>116119</v>
      </c>
      <c r="AV24" s="82"/>
      <c r="AW24" s="82"/>
      <c r="AX24" s="63">
        <v>110429</v>
      </c>
      <c r="AY24" s="82"/>
      <c r="AZ24" s="82"/>
      <c r="BA24" s="63"/>
      <c r="BB24" s="82"/>
      <c r="BC24" s="82"/>
      <c r="BD24" s="63"/>
      <c r="BE24" s="82"/>
      <c r="BF24" s="82"/>
      <c r="BG24" s="63"/>
      <c r="BH24" s="82"/>
      <c r="BI24" s="82"/>
      <c r="BJ24" s="63"/>
      <c r="BK24" s="82"/>
      <c r="BL24" s="82"/>
    </row>
    <row r="25" spans="1:64" x14ac:dyDescent="0.2">
      <c r="A25" s="71" t="s">
        <v>25</v>
      </c>
      <c r="B25" s="71" t="s">
        <v>26</v>
      </c>
      <c r="C25" s="71">
        <f>'À renseigner'!$I$13</f>
        <v>0</v>
      </c>
      <c r="D25" s="136"/>
      <c r="E25" s="137"/>
      <c r="F25" s="137"/>
      <c r="G25" s="137"/>
      <c r="H25" s="137"/>
      <c r="I25" s="138"/>
      <c r="J25" s="138"/>
      <c r="K25" s="137" t="s">
        <v>27</v>
      </c>
      <c r="L25" s="137" t="s">
        <v>27</v>
      </c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43" t="s">
        <v>585</v>
      </c>
      <c r="AC25" s="143">
        <v>84289</v>
      </c>
      <c r="AD25" s="82"/>
      <c r="AE25" s="82"/>
      <c r="AF25" s="143">
        <v>84309</v>
      </c>
      <c r="AG25" s="82"/>
      <c r="AH25" s="82"/>
      <c r="AI25" s="143">
        <v>84329</v>
      </c>
      <c r="AJ25" s="82"/>
      <c r="AK25" s="82"/>
      <c r="AL25" s="63">
        <v>84349</v>
      </c>
      <c r="AM25" s="82"/>
      <c r="AN25" s="82"/>
      <c r="AO25" s="143">
        <v>84369</v>
      </c>
      <c r="AP25" s="82"/>
      <c r="AQ25" s="82"/>
      <c r="AR25" s="143">
        <v>84294</v>
      </c>
      <c r="AS25" s="82"/>
      <c r="AT25" s="82"/>
      <c r="AU25" s="63">
        <v>116119</v>
      </c>
      <c r="AV25" s="82"/>
      <c r="AW25" s="82"/>
      <c r="AX25" s="63">
        <v>110429</v>
      </c>
      <c r="AY25" s="82"/>
      <c r="AZ25" s="82"/>
      <c r="BA25" s="63"/>
      <c r="BB25" s="82"/>
      <c r="BC25" s="82"/>
      <c r="BD25" s="63"/>
      <c r="BE25" s="82"/>
      <c r="BF25" s="82"/>
      <c r="BG25" s="63"/>
      <c r="BH25" s="82"/>
      <c r="BI25" s="82"/>
      <c r="BJ25" s="63"/>
      <c r="BK25" s="82"/>
      <c r="BL25" s="82"/>
    </row>
    <row r="26" spans="1:64" x14ac:dyDescent="0.2">
      <c r="A26" s="71" t="s">
        <v>25</v>
      </c>
      <c r="B26" s="71" t="s">
        <v>26</v>
      </c>
      <c r="C26" s="71">
        <f>'À renseigner'!$I$13</f>
        <v>0</v>
      </c>
      <c r="D26" s="136"/>
      <c r="E26" s="137"/>
      <c r="F26" s="137"/>
      <c r="G26" s="137"/>
      <c r="H26" s="137"/>
      <c r="I26" s="138"/>
      <c r="J26" s="138"/>
      <c r="K26" s="137" t="s">
        <v>27</v>
      </c>
      <c r="L26" s="137" t="s">
        <v>27</v>
      </c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43" t="s">
        <v>585</v>
      </c>
      <c r="AC26" s="143">
        <v>84289</v>
      </c>
      <c r="AD26" s="82"/>
      <c r="AE26" s="82"/>
      <c r="AF26" s="143">
        <v>84309</v>
      </c>
      <c r="AG26" s="82"/>
      <c r="AH26" s="82"/>
      <c r="AI26" s="143">
        <v>84329</v>
      </c>
      <c r="AJ26" s="82"/>
      <c r="AK26" s="82"/>
      <c r="AL26" s="63">
        <v>84349</v>
      </c>
      <c r="AM26" s="82"/>
      <c r="AN26" s="82"/>
      <c r="AO26" s="143">
        <v>84369</v>
      </c>
      <c r="AP26" s="82"/>
      <c r="AQ26" s="82"/>
      <c r="AR26" s="143">
        <v>84294</v>
      </c>
      <c r="AS26" s="82"/>
      <c r="AT26" s="82"/>
      <c r="AU26" s="63">
        <v>116119</v>
      </c>
      <c r="AV26" s="82"/>
      <c r="AW26" s="82"/>
      <c r="AX26" s="63">
        <v>110429</v>
      </c>
      <c r="AY26" s="82"/>
      <c r="AZ26" s="82"/>
      <c r="BA26" s="63"/>
      <c r="BB26" s="82"/>
      <c r="BC26" s="82"/>
      <c r="BD26" s="63"/>
      <c r="BE26" s="82"/>
      <c r="BF26" s="82"/>
      <c r="BG26" s="63"/>
      <c r="BH26" s="82"/>
      <c r="BI26" s="82"/>
      <c r="BJ26" s="63"/>
      <c r="BK26" s="82"/>
      <c r="BL26" s="82"/>
    </row>
    <row r="27" spans="1:64" x14ac:dyDescent="0.2">
      <c r="A27" s="71" t="s">
        <v>25</v>
      </c>
      <c r="B27" s="71" t="s">
        <v>26</v>
      </c>
      <c r="C27" s="71">
        <f>'À renseigner'!$I$13</f>
        <v>0</v>
      </c>
      <c r="D27" s="136"/>
      <c r="E27" s="137"/>
      <c r="F27" s="137"/>
      <c r="G27" s="137"/>
      <c r="H27" s="137"/>
      <c r="I27" s="138"/>
      <c r="J27" s="138"/>
      <c r="K27" s="137" t="s">
        <v>27</v>
      </c>
      <c r="L27" s="137" t="s">
        <v>27</v>
      </c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43" t="s">
        <v>585</v>
      </c>
      <c r="AC27" s="143">
        <v>84289</v>
      </c>
      <c r="AD27" s="82"/>
      <c r="AE27" s="82"/>
      <c r="AF27" s="143">
        <v>84309</v>
      </c>
      <c r="AG27" s="82"/>
      <c r="AH27" s="82"/>
      <c r="AI27" s="143">
        <v>84329</v>
      </c>
      <c r="AJ27" s="82"/>
      <c r="AK27" s="82"/>
      <c r="AL27" s="63">
        <v>84349</v>
      </c>
      <c r="AM27" s="82"/>
      <c r="AN27" s="82"/>
      <c r="AO27" s="143">
        <v>84369</v>
      </c>
      <c r="AP27" s="82"/>
      <c r="AQ27" s="82"/>
      <c r="AR27" s="143">
        <v>84294</v>
      </c>
      <c r="AS27" s="82"/>
      <c r="AT27" s="82"/>
      <c r="AU27" s="63">
        <v>116119</v>
      </c>
      <c r="AV27" s="82"/>
      <c r="AW27" s="82"/>
      <c r="AX27" s="63">
        <v>110429</v>
      </c>
      <c r="AY27" s="82"/>
      <c r="AZ27" s="82"/>
      <c r="BA27" s="63"/>
      <c r="BB27" s="82"/>
      <c r="BC27" s="82"/>
      <c r="BD27" s="63"/>
      <c r="BE27" s="82"/>
      <c r="BF27" s="82"/>
      <c r="BG27" s="63"/>
      <c r="BH27" s="82"/>
      <c r="BI27" s="82"/>
      <c r="BJ27" s="63"/>
      <c r="BK27" s="82"/>
      <c r="BL27" s="82"/>
    </row>
    <row r="28" spans="1:64" x14ac:dyDescent="0.2">
      <c r="A28" s="71" t="s">
        <v>25</v>
      </c>
      <c r="B28" s="71" t="s">
        <v>26</v>
      </c>
      <c r="C28" s="71">
        <f>'À renseigner'!$I$13</f>
        <v>0</v>
      </c>
      <c r="D28" s="136"/>
      <c r="E28" s="137"/>
      <c r="F28" s="137"/>
      <c r="G28" s="137"/>
      <c r="H28" s="137"/>
      <c r="I28" s="138"/>
      <c r="J28" s="138"/>
      <c r="K28" s="137" t="s">
        <v>27</v>
      </c>
      <c r="L28" s="137" t="s">
        <v>27</v>
      </c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43" t="s">
        <v>585</v>
      </c>
      <c r="AC28" s="143">
        <v>84289</v>
      </c>
      <c r="AD28" s="82"/>
      <c r="AE28" s="82"/>
      <c r="AF28" s="143">
        <v>84309</v>
      </c>
      <c r="AG28" s="82"/>
      <c r="AH28" s="82"/>
      <c r="AI28" s="143">
        <v>84329</v>
      </c>
      <c r="AJ28" s="82"/>
      <c r="AK28" s="82"/>
      <c r="AL28" s="63">
        <v>84349</v>
      </c>
      <c r="AM28" s="82"/>
      <c r="AN28" s="82"/>
      <c r="AO28" s="143">
        <v>84369</v>
      </c>
      <c r="AP28" s="82"/>
      <c r="AQ28" s="82"/>
      <c r="AR28" s="143">
        <v>84294</v>
      </c>
      <c r="AS28" s="82"/>
      <c r="AT28" s="82"/>
      <c r="AU28" s="63">
        <v>116119</v>
      </c>
      <c r="AV28" s="82"/>
      <c r="AW28" s="82"/>
      <c r="AX28" s="63">
        <v>110429</v>
      </c>
      <c r="AY28" s="82"/>
      <c r="AZ28" s="82"/>
      <c r="BA28" s="63"/>
      <c r="BB28" s="82"/>
      <c r="BC28" s="82"/>
      <c r="BD28" s="63"/>
      <c r="BE28" s="82"/>
      <c r="BF28" s="82"/>
      <c r="BG28" s="63"/>
      <c r="BH28" s="82"/>
      <c r="BI28" s="82"/>
      <c r="BJ28" s="63"/>
      <c r="BK28" s="82"/>
      <c r="BL28" s="82"/>
    </row>
    <row r="29" spans="1:64" x14ac:dyDescent="0.2">
      <c r="A29" s="71" t="s">
        <v>25</v>
      </c>
      <c r="B29" s="71" t="s">
        <v>26</v>
      </c>
      <c r="C29" s="71">
        <f>'À renseigner'!$I$13</f>
        <v>0</v>
      </c>
      <c r="D29" s="136"/>
      <c r="E29" s="137"/>
      <c r="F29" s="137"/>
      <c r="G29" s="137"/>
      <c r="H29" s="137"/>
      <c r="I29" s="138"/>
      <c r="J29" s="138"/>
      <c r="K29" s="137" t="s">
        <v>27</v>
      </c>
      <c r="L29" s="137" t="s">
        <v>27</v>
      </c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43" t="s">
        <v>585</v>
      </c>
      <c r="AC29" s="143">
        <v>84289</v>
      </c>
      <c r="AD29" s="82"/>
      <c r="AE29" s="82"/>
      <c r="AF29" s="143">
        <v>84309</v>
      </c>
      <c r="AG29" s="82"/>
      <c r="AH29" s="82"/>
      <c r="AI29" s="143">
        <v>84329</v>
      </c>
      <c r="AJ29" s="82"/>
      <c r="AK29" s="82"/>
      <c r="AL29" s="63">
        <v>84349</v>
      </c>
      <c r="AM29" s="82"/>
      <c r="AN29" s="82"/>
      <c r="AO29" s="143">
        <v>84369</v>
      </c>
      <c r="AP29" s="82"/>
      <c r="AQ29" s="82"/>
      <c r="AR29" s="143">
        <v>84294</v>
      </c>
      <c r="AS29" s="82"/>
      <c r="AT29" s="82"/>
      <c r="AU29" s="63">
        <v>116119</v>
      </c>
      <c r="AV29" s="82"/>
      <c r="AW29" s="82"/>
      <c r="AX29" s="63">
        <v>110429</v>
      </c>
      <c r="AY29" s="82"/>
      <c r="AZ29" s="82"/>
      <c r="BA29" s="63"/>
      <c r="BB29" s="82"/>
      <c r="BC29" s="82"/>
      <c r="BD29" s="63"/>
      <c r="BE29" s="82"/>
      <c r="BF29" s="82"/>
      <c r="BG29" s="63"/>
      <c r="BH29" s="82"/>
      <c r="BI29" s="82"/>
      <c r="BJ29" s="63"/>
      <c r="BK29" s="82"/>
      <c r="BL29" s="82"/>
    </row>
    <row r="30" spans="1:64" x14ac:dyDescent="0.2">
      <c r="A30" s="71" t="s">
        <v>25</v>
      </c>
      <c r="B30" s="71" t="s">
        <v>26</v>
      </c>
      <c r="C30" s="71">
        <f>'À renseigner'!$I$13</f>
        <v>0</v>
      </c>
      <c r="D30" s="136"/>
      <c r="E30" s="137"/>
      <c r="F30" s="137"/>
      <c r="G30" s="137"/>
      <c r="H30" s="137"/>
      <c r="I30" s="138"/>
      <c r="J30" s="138"/>
      <c r="K30" s="137" t="s">
        <v>27</v>
      </c>
      <c r="L30" s="137" t="s">
        <v>27</v>
      </c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43" t="s">
        <v>585</v>
      </c>
      <c r="AC30" s="143">
        <v>84289</v>
      </c>
      <c r="AD30" s="82"/>
      <c r="AE30" s="82"/>
      <c r="AF30" s="143">
        <v>84309</v>
      </c>
      <c r="AG30" s="82"/>
      <c r="AH30" s="82"/>
      <c r="AI30" s="143">
        <v>84329</v>
      </c>
      <c r="AJ30" s="82"/>
      <c r="AK30" s="82"/>
      <c r="AL30" s="63">
        <v>84349</v>
      </c>
      <c r="AM30" s="82"/>
      <c r="AN30" s="82"/>
      <c r="AO30" s="143">
        <v>84369</v>
      </c>
      <c r="AP30" s="82"/>
      <c r="AQ30" s="82"/>
      <c r="AR30" s="143">
        <v>84294</v>
      </c>
      <c r="AS30" s="82"/>
      <c r="AT30" s="82"/>
      <c r="AU30" s="63">
        <v>116119</v>
      </c>
      <c r="AV30" s="82"/>
      <c r="AW30" s="82"/>
      <c r="AX30" s="63">
        <v>110429</v>
      </c>
      <c r="AY30" s="82"/>
      <c r="AZ30" s="82"/>
      <c r="BA30" s="63"/>
      <c r="BB30" s="82"/>
      <c r="BC30" s="82"/>
      <c r="BD30" s="63"/>
      <c r="BE30" s="82"/>
      <c r="BF30" s="82"/>
      <c r="BG30" s="63"/>
      <c r="BH30" s="82"/>
      <c r="BI30" s="82"/>
      <c r="BJ30" s="63"/>
      <c r="BK30" s="82"/>
      <c r="BL30" s="82"/>
    </row>
    <row r="31" spans="1:64" x14ac:dyDescent="0.2">
      <c r="A31" s="71" t="s">
        <v>25</v>
      </c>
      <c r="B31" s="71" t="s">
        <v>26</v>
      </c>
      <c r="C31" s="71">
        <f>'À renseigner'!$I$13</f>
        <v>0</v>
      </c>
      <c r="D31" s="136"/>
      <c r="E31" s="137"/>
      <c r="F31" s="137"/>
      <c r="G31" s="137"/>
      <c r="H31" s="137"/>
      <c r="I31" s="138"/>
      <c r="J31" s="138"/>
      <c r="K31" s="137" t="s">
        <v>27</v>
      </c>
      <c r="L31" s="137" t="s">
        <v>27</v>
      </c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43" t="s">
        <v>585</v>
      </c>
      <c r="AC31" s="143">
        <v>84289</v>
      </c>
      <c r="AD31" s="82"/>
      <c r="AE31" s="82"/>
      <c r="AF31" s="143">
        <v>84309</v>
      </c>
      <c r="AG31" s="82"/>
      <c r="AH31" s="82"/>
      <c r="AI31" s="143">
        <v>84329</v>
      </c>
      <c r="AJ31" s="82"/>
      <c r="AK31" s="82"/>
      <c r="AL31" s="63">
        <v>84349</v>
      </c>
      <c r="AM31" s="82"/>
      <c r="AN31" s="82"/>
      <c r="AO31" s="143">
        <v>84369</v>
      </c>
      <c r="AP31" s="82"/>
      <c r="AQ31" s="82"/>
      <c r="AR31" s="143">
        <v>84294</v>
      </c>
      <c r="AS31" s="82"/>
      <c r="AT31" s="82"/>
      <c r="AU31" s="63">
        <v>116119</v>
      </c>
      <c r="AV31" s="82"/>
      <c r="AW31" s="82"/>
      <c r="AX31" s="63">
        <v>110429</v>
      </c>
      <c r="AY31" s="82"/>
      <c r="AZ31" s="82"/>
      <c r="BA31" s="63"/>
      <c r="BB31" s="82"/>
      <c r="BC31" s="82"/>
      <c r="BD31" s="63"/>
      <c r="BE31" s="82"/>
      <c r="BF31" s="82"/>
      <c r="BG31" s="63"/>
      <c r="BH31" s="82"/>
      <c r="BI31" s="82"/>
      <c r="BJ31" s="63"/>
      <c r="BK31" s="82"/>
      <c r="BL31" s="82"/>
    </row>
    <row r="32" spans="1:64" x14ac:dyDescent="0.2">
      <c r="A32" s="71" t="s">
        <v>25</v>
      </c>
      <c r="B32" s="71" t="s">
        <v>26</v>
      </c>
      <c r="C32" s="71">
        <f>'À renseigner'!$I$13</f>
        <v>0</v>
      </c>
      <c r="D32" s="136"/>
      <c r="E32" s="137"/>
      <c r="F32" s="137"/>
      <c r="G32" s="137"/>
      <c r="H32" s="137"/>
      <c r="I32" s="138"/>
      <c r="J32" s="138"/>
      <c r="K32" s="137" t="s">
        <v>27</v>
      </c>
      <c r="L32" s="137" t="s">
        <v>27</v>
      </c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43" t="s">
        <v>585</v>
      </c>
      <c r="AC32" s="143">
        <v>84289</v>
      </c>
      <c r="AD32" s="82"/>
      <c r="AE32" s="82"/>
      <c r="AF32" s="143">
        <v>84309</v>
      </c>
      <c r="AG32" s="82"/>
      <c r="AH32" s="82"/>
      <c r="AI32" s="143">
        <v>84329</v>
      </c>
      <c r="AJ32" s="82"/>
      <c r="AK32" s="82"/>
      <c r="AL32" s="63">
        <v>84349</v>
      </c>
      <c r="AM32" s="82"/>
      <c r="AN32" s="82"/>
      <c r="AO32" s="143">
        <v>84369</v>
      </c>
      <c r="AP32" s="82"/>
      <c r="AQ32" s="82"/>
      <c r="AR32" s="143">
        <v>84294</v>
      </c>
      <c r="AS32" s="82"/>
      <c r="AT32" s="82"/>
      <c r="AU32" s="63">
        <v>116119</v>
      </c>
      <c r="AV32" s="82"/>
      <c r="AW32" s="82"/>
      <c r="AX32" s="63">
        <v>110429</v>
      </c>
      <c r="AY32" s="82"/>
      <c r="AZ32" s="82"/>
      <c r="BA32" s="63"/>
      <c r="BB32" s="82"/>
      <c r="BC32" s="82"/>
      <c r="BD32" s="63"/>
      <c r="BE32" s="82"/>
      <c r="BF32" s="82"/>
      <c r="BG32" s="63"/>
      <c r="BH32" s="82"/>
      <c r="BI32" s="82"/>
      <c r="BJ32" s="63"/>
      <c r="BK32" s="82"/>
      <c r="BL32" s="82"/>
    </row>
    <row r="33" spans="1:64" x14ac:dyDescent="0.2">
      <c r="A33" s="71" t="s">
        <v>25</v>
      </c>
      <c r="B33" s="71" t="s">
        <v>26</v>
      </c>
      <c r="C33" s="71">
        <f>'À renseigner'!$I$13</f>
        <v>0</v>
      </c>
      <c r="D33" s="136"/>
      <c r="E33" s="137"/>
      <c r="F33" s="137"/>
      <c r="G33" s="137"/>
      <c r="H33" s="137"/>
      <c r="I33" s="138"/>
      <c r="J33" s="138"/>
      <c r="K33" s="137" t="s">
        <v>27</v>
      </c>
      <c r="L33" s="137" t="s">
        <v>27</v>
      </c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43" t="s">
        <v>585</v>
      </c>
      <c r="AC33" s="143">
        <v>84289</v>
      </c>
      <c r="AD33" s="82"/>
      <c r="AE33" s="82"/>
      <c r="AF33" s="143">
        <v>84309</v>
      </c>
      <c r="AG33" s="82"/>
      <c r="AH33" s="82"/>
      <c r="AI33" s="143">
        <v>84329</v>
      </c>
      <c r="AJ33" s="82"/>
      <c r="AK33" s="82"/>
      <c r="AL33" s="63">
        <v>84349</v>
      </c>
      <c r="AM33" s="82"/>
      <c r="AN33" s="82"/>
      <c r="AO33" s="143">
        <v>84369</v>
      </c>
      <c r="AP33" s="82"/>
      <c r="AQ33" s="82"/>
      <c r="AR33" s="143">
        <v>84294</v>
      </c>
      <c r="AS33" s="82"/>
      <c r="AT33" s="82"/>
      <c r="AU33" s="63">
        <v>116119</v>
      </c>
      <c r="AV33" s="82"/>
      <c r="AW33" s="82"/>
      <c r="AX33" s="63">
        <v>110429</v>
      </c>
      <c r="AY33" s="82"/>
      <c r="AZ33" s="82"/>
      <c r="BA33" s="63"/>
      <c r="BB33" s="82"/>
      <c r="BC33" s="82"/>
      <c r="BD33" s="63"/>
      <c r="BE33" s="82"/>
      <c r="BF33" s="82"/>
      <c r="BG33" s="63"/>
      <c r="BH33" s="82"/>
      <c r="BI33" s="82"/>
      <c r="BJ33" s="63"/>
      <c r="BK33" s="82"/>
      <c r="BL33" s="82"/>
    </row>
    <row r="34" spans="1:64" x14ac:dyDescent="0.2">
      <c r="A34" s="71" t="s">
        <v>25</v>
      </c>
      <c r="B34" s="71" t="s">
        <v>26</v>
      </c>
      <c r="C34" s="71">
        <f>'À renseigner'!$I$13</f>
        <v>0</v>
      </c>
      <c r="D34" s="136"/>
      <c r="E34" s="137"/>
      <c r="F34" s="137"/>
      <c r="G34" s="137"/>
      <c r="H34" s="137"/>
      <c r="I34" s="138"/>
      <c r="J34" s="138"/>
      <c r="K34" s="137" t="s">
        <v>27</v>
      </c>
      <c r="L34" s="137" t="s">
        <v>27</v>
      </c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43" t="s">
        <v>585</v>
      </c>
      <c r="AC34" s="143">
        <v>84289</v>
      </c>
      <c r="AD34" s="82"/>
      <c r="AE34" s="82"/>
      <c r="AF34" s="143">
        <v>84309</v>
      </c>
      <c r="AG34" s="82"/>
      <c r="AH34" s="82"/>
      <c r="AI34" s="143">
        <v>84329</v>
      </c>
      <c r="AJ34" s="82"/>
      <c r="AK34" s="82"/>
      <c r="AL34" s="63">
        <v>84349</v>
      </c>
      <c r="AM34" s="82"/>
      <c r="AN34" s="82"/>
      <c r="AO34" s="143">
        <v>84369</v>
      </c>
      <c r="AP34" s="82"/>
      <c r="AQ34" s="82"/>
      <c r="AR34" s="143">
        <v>84294</v>
      </c>
      <c r="AS34" s="82"/>
      <c r="AT34" s="82"/>
      <c r="AU34" s="63">
        <v>116119</v>
      </c>
      <c r="AV34" s="82"/>
      <c r="AW34" s="82"/>
      <c r="AX34" s="63">
        <v>110429</v>
      </c>
      <c r="AY34" s="82"/>
      <c r="AZ34" s="82"/>
      <c r="BA34" s="63"/>
      <c r="BB34" s="82"/>
      <c r="BC34" s="82"/>
      <c r="BD34" s="63"/>
      <c r="BE34" s="82"/>
      <c r="BF34" s="82"/>
      <c r="BG34" s="63"/>
      <c r="BH34" s="82"/>
      <c r="BI34" s="82"/>
      <c r="BJ34" s="63"/>
      <c r="BK34" s="82"/>
      <c r="BL34" s="82"/>
    </row>
    <row r="35" spans="1:64" x14ac:dyDescent="0.2">
      <c r="A35" s="71" t="s">
        <v>25</v>
      </c>
      <c r="B35" s="71" t="s">
        <v>26</v>
      </c>
      <c r="C35" s="71">
        <f>'À renseigner'!$I$13</f>
        <v>0</v>
      </c>
      <c r="D35" s="136"/>
      <c r="E35" s="137"/>
      <c r="F35" s="137"/>
      <c r="G35" s="137"/>
      <c r="H35" s="137"/>
      <c r="I35" s="138"/>
      <c r="J35" s="138"/>
      <c r="K35" s="137" t="s">
        <v>27</v>
      </c>
      <c r="L35" s="137" t="s">
        <v>27</v>
      </c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43" t="s">
        <v>585</v>
      </c>
      <c r="AC35" s="143">
        <v>84289</v>
      </c>
      <c r="AD35" s="82"/>
      <c r="AE35" s="82"/>
      <c r="AF35" s="143">
        <v>84309</v>
      </c>
      <c r="AG35" s="82"/>
      <c r="AH35" s="82"/>
      <c r="AI35" s="143">
        <v>84329</v>
      </c>
      <c r="AJ35" s="82"/>
      <c r="AK35" s="82"/>
      <c r="AL35" s="63">
        <v>84349</v>
      </c>
      <c r="AM35" s="82"/>
      <c r="AN35" s="82"/>
      <c r="AO35" s="143">
        <v>84369</v>
      </c>
      <c r="AP35" s="82"/>
      <c r="AQ35" s="82"/>
      <c r="AR35" s="143">
        <v>84294</v>
      </c>
      <c r="AS35" s="82"/>
      <c r="AT35" s="82"/>
      <c r="AU35" s="63">
        <v>116119</v>
      </c>
      <c r="AV35" s="82"/>
      <c r="AW35" s="82"/>
      <c r="AX35" s="63">
        <v>110429</v>
      </c>
      <c r="AY35" s="82"/>
      <c r="AZ35" s="82"/>
      <c r="BA35" s="63"/>
      <c r="BB35" s="82"/>
      <c r="BC35" s="82"/>
      <c r="BD35" s="63"/>
      <c r="BE35" s="82"/>
      <c r="BF35" s="82"/>
      <c r="BG35" s="63"/>
      <c r="BH35" s="82"/>
      <c r="BI35" s="82"/>
      <c r="BJ35" s="63"/>
      <c r="BK35" s="82"/>
      <c r="BL35" s="82"/>
    </row>
    <row r="36" spans="1:64" x14ac:dyDescent="0.2">
      <c r="A36" s="71" t="s">
        <v>25</v>
      </c>
      <c r="B36" s="71" t="s">
        <v>26</v>
      </c>
      <c r="C36" s="71">
        <f>'À renseigner'!$I$13</f>
        <v>0</v>
      </c>
      <c r="D36" s="136"/>
      <c r="E36" s="137"/>
      <c r="F36" s="137"/>
      <c r="G36" s="137"/>
      <c r="H36" s="137"/>
      <c r="I36" s="138"/>
      <c r="J36" s="138"/>
      <c r="K36" s="137" t="s">
        <v>27</v>
      </c>
      <c r="L36" s="137" t="s">
        <v>27</v>
      </c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43" t="s">
        <v>585</v>
      </c>
      <c r="AC36" s="143">
        <v>84289</v>
      </c>
      <c r="AD36" s="82"/>
      <c r="AE36" s="82"/>
      <c r="AF36" s="143">
        <v>84309</v>
      </c>
      <c r="AG36" s="82"/>
      <c r="AH36" s="82"/>
      <c r="AI36" s="143">
        <v>84329</v>
      </c>
      <c r="AJ36" s="82"/>
      <c r="AK36" s="82"/>
      <c r="AL36" s="63">
        <v>84349</v>
      </c>
      <c r="AM36" s="82"/>
      <c r="AN36" s="82"/>
      <c r="AO36" s="143">
        <v>84369</v>
      </c>
      <c r="AP36" s="82"/>
      <c r="AQ36" s="82"/>
      <c r="AR36" s="143">
        <v>84294</v>
      </c>
      <c r="AS36" s="82"/>
      <c r="AT36" s="82"/>
      <c r="AU36" s="63">
        <v>116119</v>
      </c>
      <c r="AV36" s="82"/>
      <c r="AW36" s="82"/>
      <c r="AX36" s="63">
        <v>110429</v>
      </c>
      <c r="AY36" s="82"/>
      <c r="AZ36" s="82"/>
      <c r="BA36" s="63"/>
      <c r="BB36" s="82"/>
      <c r="BC36" s="82"/>
      <c r="BD36" s="63"/>
      <c r="BE36" s="82"/>
      <c r="BF36" s="82"/>
      <c r="BG36" s="63"/>
      <c r="BH36" s="82"/>
      <c r="BI36" s="82"/>
      <c r="BJ36" s="63"/>
      <c r="BK36" s="82"/>
      <c r="BL36" s="82"/>
    </row>
    <row r="37" spans="1:64" x14ac:dyDescent="0.2">
      <c r="A37" s="71" t="s">
        <v>25</v>
      </c>
      <c r="B37" s="71" t="s">
        <v>26</v>
      </c>
      <c r="C37" s="71">
        <f>'À renseigner'!$I$13</f>
        <v>0</v>
      </c>
      <c r="D37" s="136"/>
      <c r="E37" s="137"/>
      <c r="F37" s="137"/>
      <c r="G37" s="137"/>
      <c r="H37" s="137"/>
      <c r="I37" s="138"/>
      <c r="J37" s="138"/>
      <c r="K37" s="137" t="s">
        <v>27</v>
      </c>
      <c r="L37" s="137" t="s">
        <v>27</v>
      </c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43" t="s">
        <v>585</v>
      </c>
      <c r="AC37" s="143">
        <v>84289</v>
      </c>
      <c r="AD37" s="82"/>
      <c r="AE37" s="82"/>
      <c r="AF37" s="143">
        <v>84309</v>
      </c>
      <c r="AG37" s="82"/>
      <c r="AH37" s="82"/>
      <c r="AI37" s="143">
        <v>84329</v>
      </c>
      <c r="AJ37" s="82"/>
      <c r="AK37" s="82"/>
      <c r="AL37" s="63">
        <v>84349</v>
      </c>
      <c r="AM37" s="82"/>
      <c r="AN37" s="82"/>
      <c r="AO37" s="143">
        <v>84369</v>
      </c>
      <c r="AP37" s="82"/>
      <c r="AQ37" s="82"/>
      <c r="AR37" s="143">
        <v>84294</v>
      </c>
      <c r="AS37" s="82"/>
      <c r="AT37" s="82"/>
      <c r="AU37" s="63">
        <v>116119</v>
      </c>
      <c r="AV37" s="82"/>
      <c r="AW37" s="82"/>
      <c r="AX37" s="63">
        <v>110429</v>
      </c>
      <c r="AY37" s="82"/>
      <c r="AZ37" s="82"/>
      <c r="BA37" s="63"/>
      <c r="BB37" s="82"/>
      <c r="BC37" s="82"/>
      <c r="BD37" s="63"/>
      <c r="BE37" s="82"/>
      <c r="BF37" s="82"/>
      <c r="BG37" s="63"/>
      <c r="BH37" s="82"/>
      <c r="BI37" s="82"/>
      <c r="BJ37" s="63"/>
      <c r="BK37" s="82"/>
      <c r="BL37" s="82"/>
    </row>
    <row r="38" spans="1:64" x14ac:dyDescent="0.2">
      <c r="A38" s="71" t="s">
        <v>25</v>
      </c>
      <c r="B38" s="71" t="s">
        <v>26</v>
      </c>
      <c r="C38" s="71">
        <f>'À renseigner'!$I$13</f>
        <v>0</v>
      </c>
      <c r="D38" s="136"/>
      <c r="E38" s="137"/>
      <c r="F38" s="137"/>
      <c r="G38" s="137"/>
      <c r="H38" s="137"/>
      <c r="I38" s="138"/>
      <c r="J38" s="138"/>
      <c r="K38" s="137" t="s">
        <v>27</v>
      </c>
      <c r="L38" s="137" t="s">
        <v>27</v>
      </c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43" t="s">
        <v>585</v>
      </c>
      <c r="AC38" s="143">
        <v>84289</v>
      </c>
      <c r="AD38" s="82"/>
      <c r="AE38" s="82"/>
      <c r="AF38" s="143">
        <v>84309</v>
      </c>
      <c r="AG38" s="82"/>
      <c r="AH38" s="82"/>
      <c r="AI38" s="143">
        <v>84329</v>
      </c>
      <c r="AJ38" s="82"/>
      <c r="AK38" s="82"/>
      <c r="AL38" s="63">
        <v>84349</v>
      </c>
      <c r="AM38" s="82"/>
      <c r="AN38" s="82"/>
      <c r="AO38" s="143">
        <v>84369</v>
      </c>
      <c r="AP38" s="82"/>
      <c r="AQ38" s="82"/>
      <c r="AR38" s="143">
        <v>84294</v>
      </c>
      <c r="AS38" s="82"/>
      <c r="AT38" s="82"/>
      <c r="AU38" s="63">
        <v>116119</v>
      </c>
      <c r="AV38" s="82"/>
      <c r="AW38" s="82"/>
      <c r="AX38" s="63">
        <v>110429</v>
      </c>
      <c r="AY38" s="82"/>
      <c r="AZ38" s="82"/>
      <c r="BA38" s="63"/>
      <c r="BB38" s="82"/>
      <c r="BC38" s="82"/>
      <c r="BD38" s="63"/>
      <c r="BE38" s="82"/>
      <c r="BF38" s="82"/>
      <c r="BG38" s="63"/>
      <c r="BH38" s="82"/>
      <c r="BI38" s="82"/>
      <c r="BJ38" s="63"/>
      <c r="BK38" s="82"/>
      <c r="BL38" s="82"/>
    </row>
    <row r="39" spans="1:64" x14ac:dyDescent="0.2">
      <c r="A39" s="71" t="s">
        <v>25</v>
      </c>
      <c r="B39" s="71" t="s">
        <v>26</v>
      </c>
      <c r="C39" s="71">
        <f>'À renseigner'!$I$13</f>
        <v>0</v>
      </c>
      <c r="D39" s="136"/>
      <c r="E39" s="137"/>
      <c r="F39" s="137"/>
      <c r="G39" s="137"/>
      <c r="H39" s="137"/>
      <c r="I39" s="138"/>
      <c r="J39" s="138"/>
      <c r="K39" s="137" t="s">
        <v>27</v>
      </c>
      <c r="L39" s="137" t="s">
        <v>27</v>
      </c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43" t="s">
        <v>585</v>
      </c>
      <c r="AC39" s="143">
        <v>84289</v>
      </c>
      <c r="AD39" s="82"/>
      <c r="AE39" s="82"/>
      <c r="AF39" s="143">
        <v>84309</v>
      </c>
      <c r="AG39" s="82"/>
      <c r="AH39" s="82"/>
      <c r="AI39" s="143">
        <v>84329</v>
      </c>
      <c r="AJ39" s="82"/>
      <c r="AK39" s="82"/>
      <c r="AL39" s="63">
        <v>84349</v>
      </c>
      <c r="AM39" s="82"/>
      <c r="AN39" s="82"/>
      <c r="AO39" s="143">
        <v>84369</v>
      </c>
      <c r="AP39" s="82"/>
      <c r="AQ39" s="82"/>
      <c r="AR39" s="143">
        <v>84294</v>
      </c>
      <c r="AS39" s="82"/>
      <c r="AT39" s="82"/>
      <c r="AU39" s="63">
        <v>116119</v>
      </c>
      <c r="AV39" s="82"/>
      <c r="AW39" s="82"/>
      <c r="AX39" s="63">
        <v>110429</v>
      </c>
      <c r="AY39" s="82"/>
      <c r="AZ39" s="82"/>
      <c r="BA39" s="63"/>
      <c r="BB39" s="82"/>
      <c r="BC39" s="82"/>
      <c r="BD39" s="63"/>
      <c r="BE39" s="82"/>
      <c r="BF39" s="82"/>
      <c r="BG39" s="63"/>
      <c r="BH39" s="82"/>
      <c r="BI39" s="82"/>
      <c r="BJ39" s="63"/>
      <c r="BK39" s="82"/>
      <c r="BL39" s="82"/>
    </row>
    <row r="40" spans="1:64" x14ac:dyDescent="0.2">
      <c r="A40" s="71" t="s">
        <v>25</v>
      </c>
      <c r="B40" s="71" t="s">
        <v>26</v>
      </c>
      <c r="C40" s="71">
        <f>'À renseigner'!$I$13</f>
        <v>0</v>
      </c>
      <c r="D40" s="136"/>
      <c r="E40" s="137"/>
      <c r="F40" s="137"/>
      <c r="G40" s="137"/>
      <c r="H40" s="137"/>
      <c r="I40" s="138"/>
      <c r="J40" s="138"/>
      <c r="K40" s="137" t="s">
        <v>27</v>
      </c>
      <c r="L40" s="137" t="s">
        <v>27</v>
      </c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43" t="s">
        <v>585</v>
      </c>
      <c r="AC40" s="143">
        <v>84289</v>
      </c>
      <c r="AD40" s="82"/>
      <c r="AE40" s="82"/>
      <c r="AF40" s="143">
        <v>84309</v>
      </c>
      <c r="AG40" s="82"/>
      <c r="AH40" s="82"/>
      <c r="AI40" s="143">
        <v>84329</v>
      </c>
      <c r="AJ40" s="82"/>
      <c r="AK40" s="82"/>
      <c r="AL40" s="63">
        <v>84349</v>
      </c>
      <c r="AM40" s="82"/>
      <c r="AN40" s="82"/>
      <c r="AO40" s="143">
        <v>84369</v>
      </c>
      <c r="AP40" s="82"/>
      <c r="AQ40" s="82"/>
      <c r="AR40" s="143">
        <v>84294</v>
      </c>
      <c r="AS40" s="82"/>
      <c r="AT40" s="82"/>
      <c r="AU40" s="63">
        <v>116119</v>
      </c>
      <c r="AV40" s="82"/>
      <c r="AW40" s="82"/>
      <c r="AX40" s="63">
        <v>110429</v>
      </c>
      <c r="AY40" s="82"/>
      <c r="AZ40" s="82"/>
      <c r="BA40" s="63"/>
      <c r="BB40" s="82"/>
      <c r="BC40" s="82"/>
      <c r="BD40" s="63"/>
      <c r="BE40" s="82"/>
      <c r="BF40" s="82"/>
      <c r="BG40" s="63"/>
      <c r="BH40" s="82"/>
      <c r="BI40" s="82"/>
      <c r="BJ40" s="63"/>
      <c r="BK40" s="82"/>
      <c r="BL40" s="82"/>
    </row>
    <row r="41" spans="1:64" x14ac:dyDescent="0.2">
      <c r="A41" s="71" t="s">
        <v>25</v>
      </c>
      <c r="B41" s="71" t="s">
        <v>26</v>
      </c>
      <c r="C41" s="71">
        <f>'À renseigner'!$I$13</f>
        <v>0</v>
      </c>
      <c r="D41" s="136"/>
      <c r="E41" s="137"/>
      <c r="F41" s="137"/>
      <c r="G41" s="137"/>
      <c r="H41" s="137"/>
      <c r="I41" s="138"/>
      <c r="J41" s="138"/>
      <c r="K41" s="137" t="s">
        <v>27</v>
      </c>
      <c r="L41" s="137" t="s">
        <v>27</v>
      </c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43" t="s">
        <v>585</v>
      </c>
      <c r="AC41" s="143">
        <v>84289</v>
      </c>
      <c r="AD41" s="82"/>
      <c r="AE41" s="82"/>
      <c r="AF41" s="143">
        <v>84309</v>
      </c>
      <c r="AG41" s="82"/>
      <c r="AH41" s="82"/>
      <c r="AI41" s="143">
        <v>84329</v>
      </c>
      <c r="AJ41" s="82"/>
      <c r="AK41" s="82"/>
      <c r="AL41" s="63">
        <v>84349</v>
      </c>
      <c r="AM41" s="82"/>
      <c r="AN41" s="82"/>
      <c r="AO41" s="143">
        <v>84369</v>
      </c>
      <c r="AP41" s="82"/>
      <c r="AQ41" s="82"/>
      <c r="AR41" s="143">
        <v>84294</v>
      </c>
      <c r="AS41" s="82"/>
      <c r="AT41" s="82"/>
      <c r="AU41" s="63">
        <v>116119</v>
      </c>
      <c r="AV41" s="82"/>
      <c r="AW41" s="82"/>
      <c r="AX41" s="63">
        <v>110429</v>
      </c>
      <c r="AY41" s="82"/>
      <c r="AZ41" s="82"/>
      <c r="BA41" s="63"/>
      <c r="BB41" s="82"/>
      <c r="BC41" s="82"/>
      <c r="BD41" s="63"/>
      <c r="BE41" s="82"/>
      <c r="BF41" s="82"/>
      <c r="BG41" s="63"/>
      <c r="BH41" s="82"/>
      <c r="BI41" s="82"/>
      <c r="BJ41" s="63"/>
      <c r="BK41" s="82"/>
      <c r="BL41" s="82"/>
    </row>
    <row r="42" spans="1:64" x14ac:dyDescent="0.2">
      <c r="A42" s="71" t="s">
        <v>25</v>
      </c>
      <c r="B42" s="71" t="s">
        <v>26</v>
      </c>
      <c r="C42" s="71">
        <f>'À renseigner'!$I$13</f>
        <v>0</v>
      </c>
      <c r="D42" s="136"/>
      <c r="E42" s="137"/>
      <c r="F42" s="137"/>
      <c r="G42" s="137"/>
      <c r="H42" s="137"/>
      <c r="I42" s="138"/>
      <c r="J42" s="138"/>
      <c r="K42" s="137" t="s">
        <v>27</v>
      </c>
      <c r="L42" s="137" t="s">
        <v>27</v>
      </c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43" t="s">
        <v>585</v>
      </c>
      <c r="AC42" s="143">
        <v>84289</v>
      </c>
      <c r="AD42" s="82"/>
      <c r="AE42" s="82"/>
      <c r="AF42" s="143">
        <v>84309</v>
      </c>
      <c r="AG42" s="82"/>
      <c r="AH42" s="82"/>
      <c r="AI42" s="143">
        <v>84329</v>
      </c>
      <c r="AJ42" s="82"/>
      <c r="AK42" s="82"/>
      <c r="AL42" s="63">
        <v>84349</v>
      </c>
      <c r="AM42" s="82"/>
      <c r="AN42" s="82"/>
      <c r="AO42" s="143">
        <v>84369</v>
      </c>
      <c r="AP42" s="82"/>
      <c r="AQ42" s="82"/>
      <c r="AR42" s="143">
        <v>84294</v>
      </c>
      <c r="AS42" s="82"/>
      <c r="AT42" s="82"/>
      <c r="AU42" s="63">
        <v>116119</v>
      </c>
      <c r="AV42" s="82"/>
      <c r="AW42" s="82"/>
      <c r="AX42" s="63">
        <v>110429</v>
      </c>
      <c r="AY42" s="82"/>
      <c r="AZ42" s="82"/>
      <c r="BA42" s="63"/>
      <c r="BB42" s="82"/>
      <c r="BC42" s="82"/>
      <c r="BD42" s="63"/>
      <c r="BE42" s="82"/>
      <c r="BF42" s="82"/>
      <c r="BG42" s="63"/>
      <c r="BH42" s="82"/>
      <c r="BI42" s="82"/>
      <c r="BJ42" s="63"/>
      <c r="BK42" s="82"/>
      <c r="BL42" s="82"/>
    </row>
    <row r="43" spans="1:64" x14ac:dyDescent="0.2">
      <c r="A43" s="71" t="s">
        <v>25</v>
      </c>
      <c r="B43" s="71" t="s">
        <v>26</v>
      </c>
      <c r="C43" s="71">
        <f>'À renseigner'!$I$13</f>
        <v>0</v>
      </c>
      <c r="D43" s="136"/>
      <c r="E43" s="137"/>
      <c r="F43" s="137"/>
      <c r="G43" s="137"/>
      <c r="H43" s="137"/>
      <c r="I43" s="138"/>
      <c r="J43" s="138"/>
      <c r="K43" s="137" t="s">
        <v>27</v>
      </c>
      <c r="L43" s="137" t="s">
        <v>27</v>
      </c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43" t="s">
        <v>585</v>
      </c>
      <c r="AC43" s="143">
        <v>84289</v>
      </c>
      <c r="AD43" s="82"/>
      <c r="AE43" s="82"/>
      <c r="AF43" s="143">
        <v>84309</v>
      </c>
      <c r="AG43" s="82"/>
      <c r="AH43" s="82"/>
      <c r="AI43" s="143">
        <v>84329</v>
      </c>
      <c r="AJ43" s="82"/>
      <c r="AK43" s="82"/>
      <c r="AL43" s="63">
        <v>84349</v>
      </c>
      <c r="AM43" s="82"/>
      <c r="AN43" s="82"/>
      <c r="AO43" s="143">
        <v>84369</v>
      </c>
      <c r="AP43" s="82"/>
      <c r="AQ43" s="82"/>
      <c r="AR43" s="143">
        <v>84294</v>
      </c>
      <c r="AS43" s="82"/>
      <c r="AT43" s="82"/>
      <c r="AU43" s="63">
        <v>116119</v>
      </c>
      <c r="AV43" s="82"/>
      <c r="AW43" s="82"/>
      <c r="AX43" s="63">
        <v>110429</v>
      </c>
      <c r="AY43" s="82"/>
      <c r="AZ43" s="82"/>
      <c r="BA43" s="63"/>
      <c r="BB43" s="82"/>
      <c r="BC43" s="82"/>
      <c r="BD43" s="63"/>
      <c r="BE43" s="82"/>
      <c r="BF43" s="82"/>
      <c r="BG43" s="63"/>
      <c r="BH43" s="82"/>
      <c r="BI43" s="82"/>
      <c r="BJ43" s="63"/>
      <c r="BK43" s="82"/>
      <c r="BL43" s="82"/>
    </row>
    <row r="44" spans="1:64" x14ac:dyDescent="0.2">
      <c r="A44" s="71" t="s">
        <v>25</v>
      </c>
      <c r="B44" s="71" t="s">
        <v>26</v>
      </c>
      <c r="C44" s="71">
        <f>'À renseigner'!$I$13</f>
        <v>0</v>
      </c>
      <c r="D44" s="136"/>
      <c r="E44" s="137"/>
      <c r="F44" s="137"/>
      <c r="G44" s="137"/>
      <c r="H44" s="137"/>
      <c r="I44" s="138"/>
      <c r="J44" s="138"/>
      <c r="K44" s="137" t="s">
        <v>27</v>
      </c>
      <c r="L44" s="137" t="s">
        <v>27</v>
      </c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43" t="s">
        <v>585</v>
      </c>
      <c r="AC44" s="143">
        <v>84289</v>
      </c>
      <c r="AD44" s="82"/>
      <c r="AE44" s="82"/>
      <c r="AF44" s="143">
        <v>84309</v>
      </c>
      <c r="AG44" s="82"/>
      <c r="AH44" s="82"/>
      <c r="AI44" s="143">
        <v>84329</v>
      </c>
      <c r="AJ44" s="82"/>
      <c r="AK44" s="82"/>
      <c r="AL44" s="63">
        <v>84349</v>
      </c>
      <c r="AM44" s="82"/>
      <c r="AN44" s="82"/>
      <c r="AO44" s="143">
        <v>84369</v>
      </c>
      <c r="AP44" s="82"/>
      <c r="AQ44" s="82"/>
      <c r="AR44" s="143">
        <v>84294</v>
      </c>
      <c r="AS44" s="82"/>
      <c r="AT44" s="82"/>
      <c r="AU44" s="63">
        <v>116119</v>
      </c>
      <c r="AV44" s="82"/>
      <c r="AW44" s="82"/>
      <c r="AX44" s="63">
        <v>110429</v>
      </c>
      <c r="AY44" s="82"/>
      <c r="AZ44" s="82"/>
      <c r="BA44" s="63"/>
      <c r="BB44" s="82"/>
      <c r="BC44" s="82"/>
      <c r="BD44" s="63"/>
      <c r="BE44" s="82"/>
      <c r="BF44" s="82"/>
      <c r="BG44" s="63"/>
      <c r="BH44" s="82"/>
      <c r="BI44" s="82"/>
      <c r="BJ44" s="63"/>
      <c r="BK44" s="82"/>
      <c r="BL44" s="82"/>
    </row>
    <row r="45" spans="1:64" x14ac:dyDescent="0.2">
      <c r="A45" s="71" t="s">
        <v>25</v>
      </c>
      <c r="B45" s="71" t="s">
        <v>26</v>
      </c>
      <c r="C45" s="71">
        <f>'À renseigner'!$I$13</f>
        <v>0</v>
      </c>
      <c r="D45" s="136"/>
      <c r="E45" s="137"/>
      <c r="F45" s="137"/>
      <c r="G45" s="137"/>
      <c r="H45" s="137"/>
      <c r="I45" s="138"/>
      <c r="J45" s="138"/>
      <c r="K45" s="137" t="s">
        <v>27</v>
      </c>
      <c r="L45" s="137" t="s">
        <v>27</v>
      </c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43" t="s">
        <v>585</v>
      </c>
      <c r="AC45" s="143">
        <v>84289</v>
      </c>
      <c r="AD45" s="82"/>
      <c r="AE45" s="82"/>
      <c r="AF45" s="143">
        <v>84309</v>
      </c>
      <c r="AG45" s="82"/>
      <c r="AH45" s="82"/>
      <c r="AI45" s="143">
        <v>84329</v>
      </c>
      <c r="AJ45" s="82"/>
      <c r="AK45" s="82"/>
      <c r="AL45" s="63">
        <v>84349</v>
      </c>
      <c r="AM45" s="82"/>
      <c r="AN45" s="82"/>
      <c r="AO45" s="143">
        <v>84369</v>
      </c>
      <c r="AP45" s="82"/>
      <c r="AQ45" s="82"/>
      <c r="AR45" s="143">
        <v>84294</v>
      </c>
      <c r="AS45" s="82"/>
      <c r="AT45" s="82"/>
      <c r="AU45" s="63">
        <v>116119</v>
      </c>
      <c r="AV45" s="82"/>
      <c r="AW45" s="82"/>
      <c r="AX45" s="63">
        <v>110429</v>
      </c>
      <c r="AY45" s="82"/>
      <c r="AZ45" s="82"/>
      <c r="BA45" s="63"/>
      <c r="BB45" s="82"/>
      <c r="BC45" s="82"/>
      <c r="BD45" s="63"/>
      <c r="BE45" s="82"/>
      <c r="BF45" s="82"/>
      <c r="BG45" s="63"/>
      <c r="BH45" s="82"/>
      <c r="BI45" s="82"/>
      <c r="BJ45" s="63"/>
      <c r="BK45" s="82"/>
      <c r="BL45" s="82"/>
    </row>
    <row r="46" spans="1:64" x14ac:dyDescent="0.2">
      <c r="A46" s="71" t="s">
        <v>25</v>
      </c>
      <c r="B46" s="71" t="s">
        <v>26</v>
      </c>
      <c r="C46" s="71">
        <f>'À renseigner'!$I$13</f>
        <v>0</v>
      </c>
      <c r="D46" s="136"/>
      <c r="E46" s="137"/>
      <c r="F46" s="137"/>
      <c r="G46" s="137"/>
      <c r="H46" s="137"/>
      <c r="I46" s="138"/>
      <c r="J46" s="138"/>
      <c r="K46" s="137" t="s">
        <v>27</v>
      </c>
      <c r="L46" s="137" t="s">
        <v>27</v>
      </c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43" t="s">
        <v>585</v>
      </c>
      <c r="AC46" s="143">
        <v>84289</v>
      </c>
      <c r="AD46" s="82"/>
      <c r="AE46" s="82"/>
      <c r="AF46" s="143">
        <v>84309</v>
      </c>
      <c r="AG46" s="82"/>
      <c r="AH46" s="82"/>
      <c r="AI46" s="143">
        <v>84329</v>
      </c>
      <c r="AJ46" s="82"/>
      <c r="AK46" s="82"/>
      <c r="AL46" s="63">
        <v>84349</v>
      </c>
      <c r="AM46" s="82"/>
      <c r="AN46" s="82"/>
      <c r="AO46" s="143">
        <v>84369</v>
      </c>
      <c r="AP46" s="82"/>
      <c r="AQ46" s="82"/>
      <c r="AR46" s="143">
        <v>84294</v>
      </c>
      <c r="AS46" s="82"/>
      <c r="AT46" s="82"/>
      <c r="AU46" s="63">
        <v>116119</v>
      </c>
      <c r="AV46" s="82"/>
      <c r="AW46" s="82"/>
      <c r="AX46" s="63">
        <v>110429</v>
      </c>
      <c r="AY46" s="82"/>
      <c r="AZ46" s="82"/>
      <c r="BA46" s="63"/>
      <c r="BB46" s="82"/>
      <c r="BC46" s="82"/>
      <c r="BD46" s="63"/>
      <c r="BE46" s="82"/>
      <c r="BF46" s="82"/>
      <c r="BG46" s="63"/>
      <c r="BH46" s="82"/>
      <c r="BI46" s="82"/>
      <c r="BJ46" s="63"/>
      <c r="BK46" s="82"/>
      <c r="BL46" s="82"/>
    </row>
    <row r="47" spans="1:64" x14ac:dyDescent="0.2">
      <c r="A47" s="71" t="s">
        <v>25</v>
      </c>
      <c r="B47" s="71" t="s">
        <v>26</v>
      </c>
      <c r="C47" s="71">
        <f>'À renseigner'!$I$13</f>
        <v>0</v>
      </c>
      <c r="D47" s="136"/>
      <c r="E47" s="137"/>
      <c r="F47" s="137"/>
      <c r="G47" s="137"/>
      <c r="H47" s="137"/>
      <c r="I47" s="138"/>
      <c r="J47" s="138"/>
      <c r="K47" s="137" t="s">
        <v>27</v>
      </c>
      <c r="L47" s="137" t="s">
        <v>27</v>
      </c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43" t="s">
        <v>585</v>
      </c>
      <c r="AC47" s="143">
        <v>84289</v>
      </c>
      <c r="AD47" s="82"/>
      <c r="AE47" s="82"/>
      <c r="AF47" s="143">
        <v>84309</v>
      </c>
      <c r="AG47" s="82"/>
      <c r="AH47" s="82"/>
      <c r="AI47" s="143">
        <v>84329</v>
      </c>
      <c r="AJ47" s="82"/>
      <c r="AK47" s="82"/>
      <c r="AL47" s="63">
        <v>84349</v>
      </c>
      <c r="AM47" s="82"/>
      <c r="AN47" s="82"/>
      <c r="AO47" s="143">
        <v>84369</v>
      </c>
      <c r="AP47" s="82"/>
      <c r="AQ47" s="82"/>
      <c r="AR47" s="143">
        <v>84294</v>
      </c>
      <c r="AS47" s="82"/>
      <c r="AT47" s="82"/>
      <c r="AU47" s="63">
        <v>116119</v>
      </c>
      <c r="AV47" s="82"/>
      <c r="AW47" s="82"/>
      <c r="AX47" s="63">
        <v>110429</v>
      </c>
      <c r="AY47" s="82"/>
      <c r="AZ47" s="82"/>
      <c r="BA47" s="63"/>
      <c r="BB47" s="82"/>
      <c r="BC47" s="82"/>
      <c r="BD47" s="63"/>
      <c r="BE47" s="82"/>
      <c r="BF47" s="82"/>
      <c r="BG47" s="63"/>
      <c r="BH47" s="82"/>
      <c r="BI47" s="82"/>
      <c r="BJ47" s="63"/>
      <c r="BK47" s="82"/>
      <c r="BL47" s="82"/>
    </row>
    <row r="48" spans="1:64" x14ac:dyDescent="0.2">
      <c r="A48" s="71" t="s">
        <v>25</v>
      </c>
      <c r="B48" s="71" t="s">
        <v>26</v>
      </c>
      <c r="C48" s="71">
        <f>'À renseigner'!$I$13</f>
        <v>0</v>
      </c>
      <c r="D48" s="136"/>
      <c r="E48" s="137"/>
      <c r="F48" s="137"/>
      <c r="G48" s="137"/>
      <c r="H48" s="137"/>
      <c r="I48" s="138"/>
      <c r="J48" s="138"/>
      <c r="K48" s="137" t="s">
        <v>27</v>
      </c>
      <c r="L48" s="137" t="s">
        <v>27</v>
      </c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43" t="s">
        <v>585</v>
      </c>
      <c r="AC48" s="143">
        <v>84289</v>
      </c>
      <c r="AD48" s="82"/>
      <c r="AE48" s="82"/>
      <c r="AF48" s="143">
        <v>84309</v>
      </c>
      <c r="AG48" s="82"/>
      <c r="AH48" s="82"/>
      <c r="AI48" s="143">
        <v>84329</v>
      </c>
      <c r="AJ48" s="82"/>
      <c r="AK48" s="82"/>
      <c r="AL48" s="63">
        <v>84349</v>
      </c>
      <c r="AM48" s="82"/>
      <c r="AN48" s="82"/>
      <c r="AO48" s="143">
        <v>84369</v>
      </c>
      <c r="AP48" s="82"/>
      <c r="AQ48" s="82"/>
      <c r="AR48" s="143">
        <v>84294</v>
      </c>
      <c r="AS48" s="82"/>
      <c r="AT48" s="82"/>
      <c r="AU48" s="63">
        <v>116119</v>
      </c>
      <c r="AV48" s="82"/>
      <c r="AW48" s="82"/>
      <c r="AX48" s="63">
        <v>110429</v>
      </c>
      <c r="AY48" s="82"/>
      <c r="AZ48" s="82"/>
      <c r="BA48" s="63"/>
      <c r="BB48" s="82"/>
      <c r="BC48" s="82"/>
      <c r="BD48" s="63"/>
      <c r="BE48" s="82"/>
      <c r="BF48" s="82"/>
      <c r="BG48" s="63"/>
      <c r="BH48" s="82"/>
      <c r="BI48" s="82"/>
      <c r="BJ48" s="63"/>
      <c r="BK48" s="82"/>
      <c r="BL48" s="82"/>
    </row>
    <row r="49" spans="1:64" x14ac:dyDescent="0.2">
      <c r="A49" s="71" t="s">
        <v>25</v>
      </c>
      <c r="B49" s="71" t="s">
        <v>26</v>
      </c>
      <c r="C49" s="71">
        <f>'À renseigner'!$I$13</f>
        <v>0</v>
      </c>
      <c r="D49" s="136"/>
      <c r="E49" s="137"/>
      <c r="F49" s="137"/>
      <c r="G49" s="137"/>
      <c r="H49" s="137"/>
      <c r="I49" s="138"/>
      <c r="J49" s="138"/>
      <c r="K49" s="137" t="s">
        <v>27</v>
      </c>
      <c r="L49" s="137" t="s">
        <v>27</v>
      </c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43" t="s">
        <v>585</v>
      </c>
      <c r="AC49" s="143">
        <v>84289</v>
      </c>
      <c r="AD49" s="82"/>
      <c r="AE49" s="82"/>
      <c r="AF49" s="143">
        <v>84309</v>
      </c>
      <c r="AG49" s="82"/>
      <c r="AH49" s="82"/>
      <c r="AI49" s="143">
        <v>84329</v>
      </c>
      <c r="AJ49" s="82"/>
      <c r="AK49" s="82"/>
      <c r="AL49" s="63">
        <v>84349</v>
      </c>
      <c r="AM49" s="82"/>
      <c r="AN49" s="82"/>
      <c r="AO49" s="143">
        <v>84369</v>
      </c>
      <c r="AP49" s="82"/>
      <c r="AQ49" s="82"/>
      <c r="AR49" s="143">
        <v>84294</v>
      </c>
      <c r="AS49" s="82"/>
      <c r="AT49" s="82"/>
      <c r="AU49" s="63">
        <v>116119</v>
      </c>
      <c r="AV49" s="82"/>
      <c r="AW49" s="82"/>
      <c r="AX49" s="63">
        <v>110429</v>
      </c>
      <c r="AY49" s="82"/>
      <c r="AZ49" s="82"/>
      <c r="BA49" s="63"/>
      <c r="BB49" s="82"/>
      <c r="BC49" s="82"/>
      <c r="BD49" s="63"/>
      <c r="BE49" s="82"/>
      <c r="BF49" s="82"/>
      <c r="BG49" s="63"/>
      <c r="BH49" s="82"/>
      <c r="BI49" s="82"/>
      <c r="BJ49" s="63"/>
      <c r="BK49" s="82"/>
      <c r="BL49" s="82"/>
    </row>
    <row r="50" spans="1:64" x14ac:dyDescent="0.2">
      <c r="A50" s="71" t="s">
        <v>25</v>
      </c>
      <c r="B50" s="71" t="s">
        <v>26</v>
      </c>
      <c r="C50" s="71">
        <f>'À renseigner'!$I$13</f>
        <v>0</v>
      </c>
      <c r="D50" s="136"/>
      <c r="E50" s="137"/>
      <c r="F50" s="137"/>
      <c r="G50" s="137"/>
      <c r="H50" s="137"/>
      <c r="I50" s="138"/>
      <c r="J50" s="138"/>
      <c r="K50" s="137" t="s">
        <v>27</v>
      </c>
      <c r="L50" s="137" t="s">
        <v>27</v>
      </c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43" t="s">
        <v>585</v>
      </c>
      <c r="AC50" s="143">
        <v>84289</v>
      </c>
      <c r="AD50" s="82"/>
      <c r="AE50" s="82"/>
      <c r="AF50" s="143">
        <v>84309</v>
      </c>
      <c r="AG50" s="82"/>
      <c r="AH50" s="82"/>
      <c r="AI50" s="143">
        <v>84329</v>
      </c>
      <c r="AJ50" s="82"/>
      <c r="AK50" s="82"/>
      <c r="AL50" s="63">
        <v>84349</v>
      </c>
      <c r="AM50" s="82"/>
      <c r="AN50" s="82"/>
      <c r="AO50" s="143">
        <v>84369</v>
      </c>
      <c r="AP50" s="82"/>
      <c r="AQ50" s="82"/>
      <c r="AR50" s="143">
        <v>84294</v>
      </c>
      <c r="AS50" s="82"/>
      <c r="AT50" s="82"/>
      <c r="AU50" s="63">
        <v>116119</v>
      </c>
      <c r="AV50" s="82"/>
      <c r="AW50" s="82"/>
      <c r="AX50" s="63">
        <v>110429</v>
      </c>
      <c r="AY50" s="82"/>
      <c r="AZ50" s="82"/>
      <c r="BA50" s="63"/>
      <c r="BB50" s="82"/>
      <c r="BC50" s="82"/>
      <c r="BD50" s="63"/>
      <c r="BE50" s="82"/>
      <c r="BF50" s="82"/>
      <c r="BG50" s="63"/>
      <c r="BH50" s="82"/>
      <c r="BI50" s="82"/>
      <c r="BJ50" s="63"/>
      <c r="BK50" s="82"/>
      <c r="BL50" s="82"/>
    </row>
    <row r="51" spans="1:64" x14ac:dyDescent="0.2">
      <c r="A51" s="71" t="s">
        <v>25</v>
      </c>
      <c r="B51" s="71" t="s">
        <v>26</v>
      </c>
      <c r="C51" s="71">
        <f>'À renseigner'!$I$13</f>
        <v>0</v>
      </c>
      <c r="D51" s="136"/>
      <c r="E51" s="137"/>
      <c r="F51" s="137"/>
      <c r="G51" s="137"/>
      <c r="H51" s="137"/>
      <c r="I51" s="138"/>
      <c r="J51" s="138"/>
      <c r="K51" s="137" t="s">
        <v>27</v>
      </c>
      <c r="L51" s="137" t="s">
        <v>27</v>
      </c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43" t="s">
        <v>585</v>
      </c>
      <c r="AC51" s="143">
        <v>84289</v>
      </c>
      <c r="AD51" s="82"/>
      <c r="AE51" s="82"/>
      <c r="AF51" s="143">
        <v>84309</v>
      </c>
      <c r="AG51" s="82"/>
      <c r="AH51" s="82"/>
      <c r="AI51" s="143">
        <v>84329</v>
      </c>
      <c r="AJ51" s="82"/>
      <c r="AK51" s="82"/>
      <c r="AL51" s="63">
        <v>84349</v>
      </c>
      <c r="AM51" s="82"/>
      <c r="AN51" s="82"/>
      <c r="AO51" s="143">
        <v>84369</v>
      </c>
      <c r="AP51" s="82"/>
      <c r="AQ51" s="82"/>
      <c r="AR51" s="143">
        <v>84294</v>
      </c>
      <c r="AS51" s="82"/>
      <c r="AT51" s="82"/>
      <c r="AU51" s="63">
        <v>116119</v>
      </c>
      <c r="AV51" s="82"/>
      <c r="AW51" s="82"/>
      <c r="AX51" s="63">
        <v>110429</v>
      </c>
      <c r="AY51" s="82"/>
      <c r="AZ51" s="82"/>
      <c r="BA51" s="63"/>
      <c r="BB51" s="82"/>
      <c r="BC51" s="82"/>
      <c r="BD51" s="63"/>
      <c r="BE51" s="82"/>
      <c r="BF51" s="82"/>
      <c r="BG51" s="63"/>
      <c r="BH51" s="82"/>
      <c r="BI51" s="82"/>
      <c r="BJ51" s="63"/>
      <c r="BK51" s="82"/>
      <c r="BL51" s="82"/>
    </row>
    <row r="52" spans="1:64" x14ac:dyDescent="0.2">
      <c r="A52" s="71" t="s">
        <v>25</v>
      </c>
      <c r="B52" s="71" t="s">
        <v>26</v>
      </c>
      <c r="C52" s="71">
        <f>'À renseigner'!$I$13</f>
        <v>0</v>
      </c>
      <c r="D52" s="136"/>
      <c r="E52" s="137"/>
      <c r="F52" s="137"/>
      <c r="G52" s="137"/>
      <c r="H52" s="137"/>
      <c r="I52" s="138"/>
      <c r="J52" s="138"/>
      <c r="K52" s="137" t="s">
        <v>27</v>
      </c>
      <c r="L52" s="137" t="s">
        <v>27</v>
      </c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43" t="s">
        <v>585</v>
      </c>
      <c r="AC52" s="143">
        <v>84289</v>
      </c>
      <c r="AD52" s="82"/>
      <c r="AE52" s="82"/>
      <c r="AF52" s="143">
        <v>84309</v>
      </c>
      <c r="AG52" s="82"/>
      <c r="AH52" s="82"/>
      <c r="AI52" s="143">
        <v>84329</v>
      </c>
      <c r="AJ52" s="82"/>
      <c r="AK52" s="82"/>
      <c r="AL52" s="63">
        <v>84349</v>
      </c>
      <c r="AM52" s="82"/>
      <c r="AN52" s="82"/>
      <c r="AO52" s="143">
        <v>84369</v>
      </c>
      <c r="AP52" s="82"/>
      <c r="AQ52" s="82"/>
      <c r="AR52" s="143">
        <v>84294</v>
      </c>
      <c r="AS52" s="82"/>
      <c r="AT52" s="82"/>
      <c r="AU52" s="63">
        <v>116119</v>
      </c>
      <c r="AV52" s="82"/>
      <c r="AW52" s="82"/>
      <c r="AX52" s="63">
        <v>110429</v>
      </c>
      <c r="AY52" s="82"/>
      <c r="AZ52" s="82"/>
      <c r="BA52" s="63"/>
      <c r="BB52" s="82"/>
      <c r="BC52" s="82"/>
      <c r="BD52" s="63"/>
      <c r="BE52" s="82"/>
      <c r="BF52" s="82"/>
      <c r="BG52" s="63"/>
      <c r="BH52" s="82"/>
      <c r="BI52" s="82"/>
      <c r="BJ52" s="63"/>
      <c r="BK52" s="82"/>
      <c r="BL52" s="82"/>
    </row>
    <row r="53" spans="1:64" x14ac:dyDescent="0.2">
      <c r="A53" s="71" t="s">
        <v>25</v>
      </c>
      <c r="B53" s="71" t="s">
        <v>26</v>
      </c>
      <c r="C53" s="71">
        <f>'À renseigner'!$I$13</f>
        <v>0</v>
      </c>
      <c r="D53" s="136"/>
      <c r="E53" s="137"/>
      <c r="F53" s="137"/>
      <c r="G53" s="137"/>
      <c r="H53" s="137"/>
      <c r="I53" s="138"/>
      <c r="J53" s="138"/>
      <c r="K53" s="137" t="s">
        <v>27</v>
      </c>
      <c r="L53" s="137" t="s">
        <v>27</v>
      </c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43" t="s">
        <v>585</v>
      </c>
      <c r="AC53" s="143">
        <v>84289</v>
      </c>
      <c r="AD53" s="82"/>
      <c r="AE53" s="82"/>
      <c r="AF53" s="143">
        <v>84309</v>
      </c>
      <c r="AG53" s="82"/>
      <c r="AH53" s="82"/>
      <c r="AI53" s="143">
        <v>84329</v>
      </c>
      <c r="AJ53" s="82"/>
      <c r="AK53" s="82"/>
      <c r="AL53" s="63">
        <v>84349</v>
      </c>
      <c r="AM53" s="82"/>
      <c r="AN53" s="82"/>
      <c r="AO53" s="143">
        <v>84369</v>
      </c>
      <c r="AP53" s="82"/>
      <c r="AQ53" s="82"/>
      <c r="AR53" s="143">
        <v>84294</v>
      </c>
      <c r="AS53" s="82"/>
      <c r="AT53" s="82"/>
      <c r="AU53" s="63">
        <v>116119</v>
      </c>
      <c r="AV53" s="82"/>
      <c r="AW53" s="82"/>
      <c r="AX53" s="63">
        <v>110429</v>
      </c>
      <c r="AY53" s="82"/>
      <c r="AZ53" s="82"/>
      <c r="BA53" s="63"/>
      <c r="BB53" s="82"/>
      <c r="BC53" s="82"/>
      <c r="BD53" s="63"/>
      <c r="BE53" s="82"/>
      <c r="BF53" s="82"/>
      <c r="BG53" s="63"/>
      <c r="BH53" s="82"/>
      <c r="BI53" s="82"/>
      <c r="BJ53" s="63"/>
      <c r="BK53" s="82"/>
      <c r="BL53" s="82"/>
    </row>
    <row r="54" spans="1:64" x14ac:dyDescent="0.2">
      <c r="A54" s="71" t="s">
        <v>25</v>
      </c>
      <c r="B54" s="71" t="s">
        <v>26</v>
      </c>
      <c r="C54" s="71">
        <f>'À renseigner'!$I$13</f>
        <v>0</v>
      </c>
      <c r="D54" s="136"/>
      <c r="E54" s="137"/>
      <c r="F54" s="137"/>
      <c r="G54" s="137"/>
      <c r="H54" s="137"/>
      <c r="I54" s="138"/>
      <c r="J54" s="138"/>
      <c r="K54" s="137" t="s">
        <v>27</v>
      </c>
      <c r="L54" s="137" t="s">
        <v>27</v>
      </c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43" t="s">
        <v>585</v>
      </c>
      <c r="AC54" s="143">
        <v>84289</v>
      </c>
      <c r="AD54" s="82"/>
      <c r="AE54" s="82"/>
      <c r="AF54" s="143">
        <v>84309</v>
      </c>
      <c r="AG54" s="82"/>
      <c r="AH54" s="82"/>
      <c r="AI54" s="143">
        <v>84329</v>
      </c>
      <c r="AJ54" s="82"/>
      <c r="AK54" s="82"/>
      <c r="AL54" s="63">
        <v>84349</v>
      </c>
      <c r="AM54" s="82"/>
      <c r="AN54" s="82"/>
      <c r="AO54" s="143">
        <v>84369</v>
      </c>
      <c r="AP54" s="82"/>
      <c r="AQ54" s="82"/>
      <c r="AR54" s="143">
        <v>84294</v>
      </c>
      <c r="AS54" s="82"/>
      <c r="AT54" s="82"/>
      <c r="AU54" s="63">
        <v>116119</v>
      </c>
      <c r="AV54" s="82"/>
      <c r="AW54" s="82"/>
      <c r="AX54" s="63">
        <v>110429</v>
      </c>
      <c r="AY54" s="82"/>
      <c r="AZ54" s="82"/>
      <c r="BA54" s="63"/>
      <c r="BB54" s="82"/>
      <c r="BC54" s="82"/>
      <c r="BD54" s="63"/>
      <c r="BE54" s="82"/>
      <c r="BF54" s="82"/>
      <c r="BG54" s="63"/>
      <c r="BH54" s="82"/>
      <c r="BI54" s="82"/>
      <c r="BJ54" s="63"/>
      <c r="BK54" s="82"/>
      <c r="BL54" s="82"/>
    </row>
    <row r="55" spans="1:64" x14ac:dyDescent="0.2">
      <c r="A55" s="71" t="s">
        <v>25</v>
      </c>
      <c r="B55" s="71" t="s">
        <v>26</v>
      </c>
      <c r="C55" s="71">
        <f>'À renseigner'!$I$13</f>
        <v>0</v>
      </c>
      <c r="D55" s="136"/>
      <c r="E55" s="137"/>
      <c r="F55" s="137"/>
      <c r="G55" s="137"/>
      <c r="H55" s="137"/>
      <c r="I55" s="138"/>
      <c r="J55" s="138"/>
      <c r="K55" s="137" t="s">
        <v>27</v>
      </c>
      <c r="L55" s="137" t="s">
        <v>27</v>
      </c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43" t="s">
        <v>585</v>
      </c>
      <c r="AC55" s="143">
        <v>84289</v>
      </c>
      <c r="AD55" s="83"/>
      <c r="AE55" s="83"/>
      <c r="AF55" s="143">
        <v>84309</v>
      </c>
      <c r="AG55" s="83"/>
      <c r="AH55" s="83"/>
      <c r="AI55" s="143">
        <v>84329</v>
      </c>
      <c r="AJ55" s="83"/>
      <c r="AK55" s="83"/>
      <c r="AL55" s="63">
        <v>84349</v>
      </c>
      <c r="AM55" s="83"/>
      <c r="AN55" s="83"/>
      <c r="AO55" s="143">
        <v>84369</v>
      </c>
      <c r="AP55" s="83"/>
      <c r="AQ55" s="83"/>
      <c r="AR55" s="143">
        <v>84294</v>
      </c>
      <c r="AS55" s="83"/>
      <c r="AT55" s="83"/>
      <c r="AU55" s="63">
        <v>116119</v>
      </c>
      <c r="AV55" s="83"/>
      <c r="AW55" s="83"/>
      <c r="AX55" s="63">
        <v>110429</v>
      </c>
      <c r="AY55" s="83"/>
      <c r="AZ55" s="83"/>
      <c r="BA55" s="63"/>
      <c r="BB55" s="83"/>
      <c r="BC55" s="83"/>
      <c r="BD55" s="63"/>
      <c r="BE55" s="83"/>
      <c r="BF55" s="83"/>
      <c r="BG55" s="63"/>
      <c r="BH55" s="83"/>
      <c r="BI55" s="83"/>
      <c r="BJ55" s="63"/>
      <c r="BK55" s="83"/>
      <c r="BL55" s="83"/>
    </row>
    <row r="56" spans="1:64" x14ac:dyDescent="0.2">
      <c r="A56" s="71" t="s">
        <v>25</v>
      </c>
      <c r="B56" s="71" t="s">
        <v>26</v>
      </c>
      <c r="C56" s="71">
        <f>'À renseigner'!$I$13</f>
        <v>0</v>
      </c>
      <c r="D56" s="136"/>
      <c r="E56" s="137"/>
      <c r="F56" s="137"/>
      <c r="G56" s="137"/>
      <c r="H56" s="137"/>
      <c r="I56" s="138"/>
      <c r="J56" s="138"/>
      <c r="K56" s="137" t="s">
        <v>27</v>
      </c>
      <c r="L56" s="137" t="s">
        <v>27</v>
      </c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43" t="s">
        <v>585</v>
      </c>
      <c r="AC56" s="143">
        <v>84289</v>
      </c>
      <c r="AD56" s="83"/>
      <c r="AE56" s="83"/>
      <c r="AF56" s="143">
        <v>84309</v>
      </c>
      <c r="AG56" s="83"/>
      <c r="AH56" s="83"/>
      <c r="AI56" s="143">
        <v>84329</v>
      </c>
      <c r="AJ56" s="83"/>
      <c r="AK56" s="83"/>
      <c r="AL56" s="63">
        <v>84349</v>
      </c>
      <c r="AM56" s="83"/>
      <c r="AN56" s="83"/>
      <c r="AO56" s="143">
        <v>84369</v>
      </c>
      <c r="AP56" s="83"/>
      <c r="AQ56" s="83"/>
      <c r="AR56" s="143">
        <v>84294</v>
      </c>
      <c r="AS56" s="83"/>
      <c r="AT56" s="83"/>
      <c r="AU56" s="63">
        <v>116119</v>
      </c>
      <c r="AV56" s="83"/>
      <c r="AW56" s="83"/>
      <c r="AX56" s="63">
        <v>110429</v>
      </c>
      <c r="AY56" s="83"/>
      <c r="AZ56" s="83"/>
      <c r="BA56" s="63"/>
      <c r="BB56" s="83"/>
      <c r="BC56" s="83"/>
      <c r="BD56" s="63"/>
      <c r="BE56" s="83"/>
      <c r="BF56" s="83"/>
      <c r="BG56" s="63"/>
      <c r="BH56" s="83"/>
      <c r="BI56" s="83"/>
      <c r="BJ56" s="63"/>
      <c r="BK56" s="83"/>
      <c r="BL56" s="83"/>
    </row>
    <row r="57" spans="1:64" x14ac:dyDescent="0.2">
      <c r="A57" s="71" t="s">
        <v>25</v>
      </c>
      <c r="B57" s="71" t="s">
        <v>26</v>
      </c>
      <c r="C57" s="71">
        <f>'À renseigner'!$I$13</f>
        <v>0</v>
      </c>
      <c r="D57" s="136"/>
      <c r="E57" s="137"/>
      <c r="F57" s="137"/>
      <c r="G57" s="137"/>
      <c r="H57" s="137"/>
      <c r="I57" s="138"/>
      <c r="J57" s="138"/>
      <c r="K57" s="137" t="s">
        <v>27</v>
      </c>
      <c r="L57" s="137" t="s">
        <v>27</v>
      </c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43" t="s">
        <v>585</v>
      </c>
      <c r="AC57" s="143">
        <v>84289</v>
      </c>
      <c r="AD57" s="83"/>
      <c r="AE57" s="83"/>
      <c r="AF57" s="143">
        <v>84309</v>
      </c>
      <c r="AG57" s="83"/>
      <c r="AH57" s="83"/>
      <c r="AI57" s="143">
        <v>84329</v>
      </c>
      <c r="AJ57" s="83"/>
      <c r="AK57" s="83"/>
      <c r="AL57" s="63">
        <v>84349</v>
      </c>
      <c r="AM57" s="83"/>
      <c r="AN57" s="83"/>
      <c r="AO57" s="143">
        <v>84369</v>
      </c>
      <c r="AP57" s="83"/>
      <c r="AQ57" s="83"/>
      <c r="AR57" s="143">
        <v>84294</v>
      </c>
      <c r="AS57" s="83"/>
      <c r="AT57" s="83"/>
      <c r="AU57" s="63">
        <v>116119</v>
      </c>
      <c r="AV57" s="83"/>
      <c r="AW57" s="83"/>
      <c r="AX57" s="63">
        <v>110429</v>
      </c>
      <c r="AY57" s="83"/>
      <c r="AZ57" s="83"/>
      <c r="BA57" s="63"/>
      <c r="BB57" s="83"/>
      <c r="BC57" s="83"/>
      <c r="BD57" s="63"/>
      <c r="BE57" s="83"/>
      <c r="BF57" s="83"/>
      <c r="BG57" s="63"/>
      <c r="BH57" s="83"/>
      <c r="BI57" s="83"/>
      <c r="BJ57" s="63"/>
      <c r="BK57" s="83"/>
      <c r="BL57" s="83"/>
    </row>
    <row r="58" spans="1:64" x14ac:dyDescent="0.2">
      <c r="A58" s="71" t="s">
        <v>25</v>
      </c>
      <c r="B58" s="71" t="s">
        <v>26</v>
      </c>
      <c r="C58" s="71">
        <f>'À renseigner'!$I$13</f>
        <v>0</v>
      </c>
      <c r="D58" s="136"/>
      <c r="E58" s="137"/>
      <c r="F58" s="137"/>
      <c r="G58" s="137"/>
      <c r="H58" s="137"/>
      <c r="I58" s="138"/>
      <c r="J58" s="138"/>
      <c r="K58" s="137" t="s">
        <v>27</v>
      </c>
      <c r="L58" s="137" t="s">
        <v>27</v>
      </c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43" t="s">
        <v>585</v>
      </c>
      <c r="AC58" s="143">
        <v>84289</v>
      </c>
      <c r="AD58" s="83"/>
      <c r="AE58" s="83"/>
      <c r="AF58" s="143">
        <v>84309</v>
      </c>
      <c r="AG58" s="83"/>
      <c r="AH58" s="83"/>
      <c r="AI58" s="143">
        <v>84329</v>
      </c>
      <c r="AJ58" s="83"/>
      <c r="AK58" s="83"/>
      <c r="AL58" s="63">
        <v>84349</v>
      </c>
      <c r="AM58" s="83"/>
      <c r="AN58" s="83"/>
      <c r="AO58" s="143">
        <v>84369</v>
      </c>
      <c r="AP58" s="83"/>
      <c r="AQ58" s="83"/>
      <c r="AR58" s="143">
        <v>84294</v>
      </c>
      <c r="AS58" s="83"/>
      <c r="AT58" s="83"/>
      <c r="AU58" s="63">
        <v>116119</v>
      </c>
      <c r="AV58" s="83"/>
      <c r="AW58" s="83"/>
      <c r="AX58" s="63">
        <v>110429</v>
      </c>
      <c r="AY58" s="83"/>
      <c r="AZ58" s="83"/>
      <c r="BA58" s="63"/>
      <c r="BB58" s="83"/>
      <c r="BC58" s="83"/>
      <c r="BD58" s="63"/>
      <c r="BE58" s="83"/>
      <c r="BF58" s="83"/>
      <c r="BG58" s="63"/>
      <c r="BH58" s="83"/>
      <c r="BI58" s="83"/>
      <c r="BJ58" s="63"/>
      <c r="BK58" s="83"/>
      <c r="BL58" s="83"/>
    </row>
    <row r="59" spans="1:64" x14ac:dyDescent="0.2">
      <c r="A59" s="71" t="s">
        <v>25</v>
      </c>
      <c r="B59" s="71" t="s">
        <v>26</v>
      </c>
      <c r="C59" s="71">
        <f>'À renseigner'!$I$13</f>
        <v>0</v>
      </c>
      <c r="D59" s="136"/>
      <c r="E59" s="137"/>
      <c r="F59" s="137"/>
      <c r="G59" s="137"/>
      <c r="H59" s="137"/>
      <c r="I59" s="138"/>
      <c r="J59" s="138"/>
      <c r="K59" s="137" t="s">
        <v>27</v>
      </c>
      <c r="L59" s="137" t="s">
        <v>27</v>
      </c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43" t="s">
        <v>585</v>
      </c>
      <c r="AC59" s="143">
        <v>84289</v>
      </c>
      <c r="AD59" s="83"/>
      <c r="AE59" s="83"/>
      <c r="AF59" s="143">
        <v>84309</v>
      </c>
      <c r="AG59" s="83"/>
      <c r="AH59" s="83"/>
      <c r="AI59" s="143">
        <v>84329</v>
      </c>
      <c r="AJ59" s="83"/>
      <c r="AK59" s="83"/>
      <c r="AL59" s="63">
        <v>84349</v>
      </c>
      <c r="AM59" s="83"/>
      <c r="AN59" s="83"/>
      <c r="AO59" s="143">
        <v>84369</v>
      </c>
      <c r="AP59" s="83"/>
      <c r="AQ59" s="83"/>
      <c r="AR59" s="143">
        <v>84294</v>
      </c>
      <c r="AS59" s="83"/>
      <c r="AT59" s="83"/>
      <c r="AU59" s="63">
        <v>116119</v>
      </c>
      <c r="AV59" s="83"/>
      <c r="AW59" s="83"/>
      <c r="AX59" s="63">
        <v>110429</v>
      </c>
      <c r="AY59" s="83"/>
      <c r="AZ59" s="83"/>
      <c r="BA59" s="63"/>
      <c r="BB59" s="83"/>
      <c r="BC59" s="83"/>
      <c r="BD59" s="63"/>
      <c r="BE59" s="83"/>
      <c r="BF59" s="83"/>
      <c r="BG59" s="63"/>
      <c r="BH59" s="83"/>
      <c r="BI59" s="83"/>
      <c r="BJ59" s="63"/>
      <c r="BK59" s="83"/>
      <c r="BL59" s="83"/>
    </row>
    <row r="60" spans="1:64" x14ac:dyDescent="0.2">
      <c r="A60" s="71" t="s">
        <v>25</v>
      </c>
      <c r="B60" s="71" t="s">
        <v>26</v>
      </c>
      <c r="C60" s="71">
        <f>'À renseigner'!$I$13</f>
        <v>0</v>
      </c>
      <c r="D60" s="136"/>
      <c r="E60" s="137"/>
      <c r="F60" s="137"/>
      <c r="G60" s="137"/>
      <c r="H60" s="137"/>
      <c r="I60" s="138"/>
      <c r="J60" s="138"/>
      <c r="K60" s="137" t="s">
        <v>27</v>
      </c>
      <c r="L60" s="137" t="s">
        <v>27</v>
      </c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43" t="s">
        <v>585</v>
      </c>
      <c r="AC60" s="143">
        <v>84289</v>
      </c>
      <c r="AD60" s="83"/>
      <c r="AE60" s="83"/>
      <c r="AF60" s="143">
        <v>84309</v>
      </c>
      <c r="AG60" s="83"/>
      <c r="AH60" s="83"/>
      <c r="AI60" s="143">
        <v>84329</v>
      </c>
      <c r="AJ60" s="83"/>
      <c r="AK60" s="83"/>
      <c r="AL60" s="63">
        <v>84349</v>
      </c>
      <c r="AM60" s="83"/>
      <c r="AN60" s="83"/>
      <c r="AO60" s="143">
        <v>84369</v>
      </c>
      <c r="AP60" s="83"/>
      <c r="AQ60" s="83"/>
      <c r="AR60" s="143">
        <v>84294</v>
      </c>
      <c r="AS60" s="83"/>
      <c r="AT60" s="83"/>
      <c r="AU60" s="63">
        <v>116119</v>
      </c>
      <c r="AV60" s="83"/>
      <c r="AW60" s="83"/>
      <c r="AX60" s="63">
        <v>110429</v>
      </c>
      <c r="AY60" s="83"/>
      <c r="AZ60" s="83"/>
      <c r="BA60" s="63"/>
      <c r="BB60" s="83"/>
      <c r="BC60" s="83"/>
      <c r="BD60" s="63"/>
      <c r="BE60" s="83"/>
      <c r="BF60" s="83"/>
      <c r="BG60" s="63"/>
      <c r="BH60" s="83"/>
      <c r="BI60" s="83"/>
      <c r="BJ60" s="63"/>
      <c r="BK60" s="83"/>
      <c r="BL60" s="83"/>
    </row>
    <row r="61" spans="1:64" x14ac:dyDescent="0.2">
      <c r="A61" s="71" t="s">
        <v>25</v>
      </c>
      <c r="B61" s="71" t="s">
        <v>26</v>
      </c>
      <c r="C61" s="71">
        <f>'À renseigner'!$I$13</f>
        <v>0</v>
      </c>
      <c r="D61" s="136"/>
      <c r="E61" s="137"/>
      <c r="F61" s="137"/>
      <c r="G61" s="137"/>
      <c r="H61" s="137"/>
      <c r="I61" s="138"/>
      <c r="J61" s="138"/>
      <c r="K61" s="137" t="s">
        <v>27</v>
      </c>
      <c r="L61" s="137" t="s">
        <v>27</v>
      </c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43" t="s">
        <v>585</v>
      </c>
      <c r="AC61" s="143">
        <v>84289</v>
      </c>
      <c r="AD61" s="83"/>
      <c r="AE61" s="83"/>
      <c r="AF61" s="143">
        <v>84309</v>
      </c>
      <c r="AG61" s="83"/>
      <c r="AH61" s="83"/>
      <c r="AI61" s="143">
        <v>84329</v>
      </c>
      <c r="AJ61" s="83"/>
      <c r="AK61" s="83"/>
      <c r="AL61" s="63">
        <v>84349</v>
      </c>
      <c r="AM61" s="83"/>
      <c r="AN61" s="83"/>
      <c r="AO61" s="143">
        <v>84369</v>
      </c>
      <c r="AP61" s="83"/>
      <c r="AQ61" s="83"/>
      <c r="AR61" s="143">
        <v>84294</v>
      </c>
      <c r="AS61" s="83"/>
      <c r="AT61" s="83"/>
      <c r="AU61" s="63">
        <v>116119</v>
      </c>
      <c r="AV61" s="83"/>
      <c r="AW61" s="83"/>
      <c r="AX61" s="63">
        <v>110429</v>
      </c>
      <c r="AY61" s="83"/>
      <c r="AZ61" s="83"/>
      <c r="BA61" s="63"/>
      <c r="BB61" s="83"/>
      <c r="BC61" s="83"/>
      <c r="BD61" s="63"/>
      <c r="BE61" s="83"/>
      <c r="BF61" s="83"/>
      <c r="BG61" s="63"/>
      <c r="BH61" s="83"/>
      <c r="BI61" s="83"/>
      <c r="BJ61" s="63"/>
      <c r="BK61" s="83"/>
      <c r="BL61" s="83"/>
    </row>
    <row r="62" spans="1:64" x14ac:dyDescent="0.2">
      <c r="A62" s="71" t="s">
        <v>25</v>
      </c>
      <c r="B62" s="71" t="s">
        <v>26</v>
      </c>
      <c r="C62" s="71">
        <f>'À renseigner'!$I$13</f>
        <v>0</v>
      </c>
      <c r="D62" s="136"/>
      <c r="E62" s="137"/>
      <c r="F62" s="137"/>
      <c r="G62" s="137"/>
      <c r="H62" s="137"/>
      <c r="I62" s="138"/>
      <c r="J62" s="138"/>
      <c r="K62" s="137" t="s">
        <v>27</v>
      </c>
      <c r="L62" s="137" t="s">
        <v>27</v>
      </c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43" t="s">
        <v>585</v>
      </c>
      <c r="AC62" s="143">
        <v>84289</v>
      </c>
      <c r="AD62" s="83"/>
      <c r="AE62" s="83"/>
      <c r="AF62" s="143">
        <v>84309</v>
      </c>
      <c r="AG62" s="83"/>
      <c r="AH62" s="83"/>
      <c r="AI62" s="143">
        <v>84329</v>
      </c>
      <c r="AJ62" s="83"/>
      <c r="AK62" s="83"/>
      <c r="AL62" s="63">
        <v>84349</v>
      </c>
      <c r="AM62" s="83"/>
      <c r="AN62" s="83"/>
      <c r="AO62" s="143">
        <v>84369</v>
      </c>
      <c r="AP62" s="83"/>
      <c r="AQ62" s="83"/>
      <c r="AR62" s="143">
        <v>84294</v>
      </c>
      <c r="AS62" s="83"/>
      <c r="AT62" s="83"/>
      <c r="AU62" s="63">
        <v>116119</v>
      </c>
      <c r="AV62" s="83"/>
      <c r="AW62" s="83"/>
      <c r="AX62" s="63">
        <v>110429</v>
      </c>
      <c r="AY62" s="83"/>
      <c r="AZ62" s="83"/>
      <c r="BA62" s="63"/>
      <c r="BB62" s="83"/>
      <c r="BC62" s="83"/>
      <c r="BD62" s="63"/>
      <c r="BE62" s="83"/>
      <c r="BF62" s="83"/>
      <c r="BG62" s="63"/>
      <c r="BH62" s="83"/>
      <c r="BI62" s="83"/>
      <c r="BJ62" s="63"/>
      <c r="BK62" s="83"/>
      <c r="BL62" s="83"/>
    </row>
    <row r="63" spans="1:64" x14ac:dyDescent="0.2">
      <c r="A63" s="71" t="s">
        <v>25</v>
      </c>
      <c r="B63" s="71" t="s">
        <v>26</v>
      </c>
      <c r="C63" s="71">
        <f>'À renseigner'!$I$13</f>
        <v>0</v>
      </c>
      <c r="D63" s="136"/>
      <c r="E63" s="137"/>
      <c r="F63" s="137"/>
      <c r="G63" s="137"/>
      <c r="H63" s="137"/>
      <c r="I63" s="138"/>
      <c r="J63" s="138"/>
      <c r="K63" s="137" t="s">
        <v>27</v>
      </c>
      <c r="L63" s="137" t="s">
        <v>27</v>
      </c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43" t="s">
        <v>585</v>
      </c>
      <c r="AC63" s="143">
        <v>84289</v>
      </c>
      <c r="AD63" s="83"/>
      <c r="AE63" s="83"/>
      <c r="AF63" s="143">
        <v>84309</v>
      </c>
      <c r="AG63" s="83"/>
      <c r="AH63" s="83"/>
      <c r="AI63" s="143">
        <v>84329</v>
      </c>
      <c r="AJ63" s="83"/>
      <c r="AK63" s="83"/>
      <c r="AL63" s="63">
        <v>84349</v>
      </c>
      <c r="AM63" s="83"/>
      <c r="AN63" s="83"/>
      <c r="AO63" s="143">
        <v>84369</v>
      </c>
      <c r="AP63" s="83"/>
      <c r="AQ63" s="83"/>
      <c r="AR63" s="143">
        <v>84294</v>
      </c>
      <c r="AS63" s="83"/>
      <c r="AT63" s="83"/>
      <c r="AU63" s="63">
        <v>116119</v>
      </c>
      <c r="AV63" s="83"/>
      <c r="AW63" s="83"/>
      <c r="AX63" s="63">
        <v>110429</v>
      </c>
      <c r="AY63" s="83"/>
      <c r="AZ63" s="83"/>
      <c r="BA63" s="63"/>
      <c r="BB63" s="83"/>
      <c r="BC63" s="83"/>
      <c r="BD63" s="63"/>
      <c r="BE63" s="83"/>
      <c r="BF63" s="83"/>
      <c r="BG63" s="63"/>
      <c r="BH63" s="83"/>
      <c r="BI63" s="83"/>
      <c r="BJ63" s="63"/>
      <c r="BK63" s="83"/>
      <c r="BL63" s="83"/>
    </row>
    <row r="64" spans="1:64" x14ac:dyDescent="0.2">
      <c r="A64" s="71" t="s">
        <v>25</v>
      </c>
      <c r="B64" s="71" t="s">
        <v>26</v>
      </c>
      <c r="C64" s="71">
        <f>'À renseigner'!$I$13</f>
        <v>0</v>
      </c>
      <c r="D64" s="136"/>
      <c r="E64" s="137"/>
      <c r="F64" s="137"/>
      <c r="G64" s="137"/>
      <c r="H64" s="137"/>
      <c r="I64" s="138"/>
      <c r="J64" s="138"/>
      <c r="K64" s="137" t="s">
        <v>27</v>
      </c>
      <c r="L64" s="137" t="s">
        <v>27</v>
      </c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43" t="s">
        <v>585</v>
      </c>
      <c r="AC64" s="143">
        <v>84289</v>
      </c>
      <c r="AD64" s="83"/>
      <c r="AE64" s="83"/>
      <c r="AF64" s="143">
        <v>84309</v>
      </c>
      <c r="AG64" s="83"/>
      <c r="AH64" s="83"/>
      <c r="AI64" s="143">
        <v>84329</v>
      </c>
      <c r="AJ64" s="83"/>
      <c r="AK64" s="83"/>
      <c r="AL64" s="63">
        <v>84349</v>
      </c>
      <c r="AM64" s="83"/>
      <c r="AN64" s="83"/>
      <c r="AO64" s="143">
        <v>84369</v>
      </c>
      <c r="AP64" s="83"/>
      <c r="AQ64" s="83"/>
      <c r="AR64" s="143">
        <v>84294</v>
      </c>
      <c r="AS64" s="83"/>
      <c r="AT64" s="83"/>
      <c r="AU64" s="63">
        <v>116119</v>
      </c>
      <c r="AV64" s="83"/>
      <c r="AW64" s="83"/>
      <c r="AX64" s="63">
        <v>110429</v>
      </c>
      <c r="AY64" s="83"/>
      <c r="AZ64" s="83"/>
      <c r="BA64" s="63"/>
      <c r="BB64" s="83"/>
      <c r="BC64" s="83"/>
      <c r="BD64" s="63"/>
      <c r="BE64" s="83"/>
      <c r="BF64" s="83"/>
      <c r="BG64" s="63"/>
      <c r="BH64" s="83"/>
      <c r="BI64" s="83"/>
      <c r="BJ64" s="63"/>
      <c r="BK64" s="83"/>
      <c r="BL64" s="83"/>
    </row>
    <row r="65" spans="1:64" x14ac:dyDescent="0.2">
      <c r="A65" s="71" t="s">
        <v>25</v>
      </c>
      <c r="B65" s="71" t="s">
        <v>26</v>
      </c>
      <c r="C65" s="71">
        <f>'À renseigner'!$I$13</f>
        <v>0</v>
      </c>
      <c r="D65" s="136"/>
      <c r="E65" s="137"/>
      <c r="F65" s="137"/>
      <c r="G65" s="137"/>
      <c r="H65" s="137"/>
      <c r="I65" s="138"/>
      <c r="J65" s="138"/>
      <c r="K65" s="137" t="s">
        <v>27</v>
      </c>
      <c r="L65" s="137" t="s">
        <v>27</v>
      </c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43" t="s">
        <v>585</v>
      </c>
      <c r="AC65" s="143">
        <v>84289</v>
      </c>
      <c r="AD65" s="83"/>
      <c r="AE65" s="83"/>
      <c r="AF65" s="143">
        <v>84309</v>
      </c>
      <c r="AG65" s="83"/>
      <c r="AH65" s="83"/>
      <c r="AI65" s="143">
        <v>84329</v>
      </c>
      <c r="AJ65" s="83"/>
      <c r="AK65" s="83"/>
      <c r="AL65" s="63">
        <v>84349</v>
      </c>
      <c r="AM65" s="83"/>
      <c r="AN65" s="83"/>
      <c r="AO65" s="143">
        <v>84369</v>
      </c>
      <c r="AP65" s="83"/>
      <c r="AQ65" s="83"/>
      <c r="AR65" s="143">
        <v>84294</v>
      </c>
      <c r="AS65" s="83"/>
      <c r="AT65" s="83"/>
      <c r="AU65" s="63">
        <v>116119</v>
      </c>
      <c r="AV65" s="83"/>
      <c r="AW65" s="83"/>
      <c r="AX65" s="63">
        <v>110429</v>
      </c>
      <c r="AY65" s="83"/>
      <c r="AZ65" s="83"/>
      <c r="BA65" s="63"/>
      <c r="BB65" s="83"/>
      <c r="BC65" s="83"/>
      <c r="BD65" s="63"/>
      <c r="BE65" s="83"/>
      <c r="BF65" s="83"/>
      <c r="BG65" s="63"/>
      <c r="BH65" s="83"/>
      <c r="BI65" s="83"/>
      <c r="BJ65" s="63"/>
      <c r="BK65" s="83"/>
      <c r="BL65" s="83"/>
    </row>
    <row r="66" spans="1:64" x14ac:dyDescent="0.2">
      <c r="A66" s="71" t="s">
        <v>25</v>
      </c>
      <c r="B66" s="71" t="s">
        <v>26</v>
      </c>
      <c r="C66" s="71">
        <f>'À renseigner'!$I$13</f>
        <v>0</v>
      </c>
      <c r="D66" s="136"/>
      <c r="E66" s="137"/>
      <c r="F66" s="137"/>
      <c r="G66" s="137"/>
      <c r="H66" s="137"/>
      <c r="I66" s="138"/>
      <c r="J66" s="138"/>
      <c r="K66" s="137" t="s">
        <v>27</v>
      </c>
      <c r="L66" s="137" t="s">
        <v>27</v>
      </c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43" t="s">
        <v>585</v>
      </c>
      <c r="AC66" s="143">
        <v>84289</v>
      </c>
      <c r="AD66" s="83"/>
      <c r="AE66" s="83"/>
      <c r="AF66" s="143">
        <v>84309</v>
      </c>
      <c r="AG66" s="83"/>
      <c r="AH66" s="83"/>
      <c r="AI66" s="143">
        <v>84329</v>
      </c>
      <c r="AJ66" s="83"/>
      <c r="AK66" s="83"/>
      <c r="AL66" s="63">
        <v>84349</v>
      </c>
      <c r="AM66" s="83"/>
      <c r="AN66" s="83"/>
      <c r="AO66" s="143">
        <v>84369</v>
      </c>
      <c r="AP66" s="83"/>
      <c r="AQ66" s="83"/>
      <c r="AR66" s="143">
        <v>84294</v>
      </c>
      <c r="AS66" s="83"/>
      <c r="AT66" s="83"/>
      <c r="AU66" s="63">
        <v>116119</v>
      </c>
      <c r="AV66" s="83"/>
      <c r="AW66" s="83"/>
      <c r="AX66" s="63">
        <v>110429</v>
      </c>
      <c r="AY66" s="83"/>
      <c r="AZ66" s="83"/>
      <c r="BA66" s="63"/>
      <c r="BB66" s="83"/>
      <c r="BC66" s="83"/>
      <c r="BD66" s="63"/>
      <c r="BE66" s="83"/>
      <c r="BF66" s="83"/>
      <c r="BG66" s="63"/>
      <c r="BH66" s="83"/>
      <c r="BI66" s="83"/>
      <c r="BJ66" s="63"/>
      <c r="BK66" s="83"/>
      <c r="BL66" s="83"/>
    </row>
    <row r="67" spans="1:64" x14ac:dyDescent="0.2">
      <c r="A67" s="71" t="s">
        <v>25</v>
      </c>
      <c r="B67" s="71" t="s">
        <v>26</v>
      </c>
      <c r="C67" s="71">
        <f>'À renseigner'!$I$13</f>
        <v>0</v>
      </c>
      <c r="D67" s="136"/>
      <c r="E67" s="137"/>
      <c r="F67" s="137"/>
      <c r="G67" s="137"/>
      <c r="H67" s="137"/>
      <c r="I67" s="138"/>
      <c r="J67" s="138"/>
      <c r="K67" s="137" t="s">
        <v>27</v>
      </c>
      <c r="L67" s="137" t="s">
        <v>27</v>
      </c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43" t="s">
        <v>585</v>
      </c>
      <c r="AC67" s="143">
        <v>84289</v>
      </c>
      <c r="AD67" s="83"/>
      <c r="AE67" s="83"/>
      <c r="AF67" s="143">
        <v>84309</v>
      </c>
      <c r="AG67" s="83"/>
      <c r="AH67" s="83"/>
      <c r="AI67" s="143">
        <v>84329</v>
      </c>
      <c r="AJ67" s="83"/>
      <c r="AK67" s="83"/>
      <c r="AL67" s="63">
        <v>84349</v>
      </c>
      <c r="AM67" s="83"/>
      <c r="AN67" s="83"/>
      <c r="AO67" s="143">
        <v>84369</v>
      </c>
      <c r="AP67" s="83"/>
      <c r="AQ67" s="83"/>
      <c r="AR67" s="143">
        <v>84294</v>
      </c>
      <c r="AS67" s="83"/>
      <c r="AT67" s="83"/>
      <c r="AU67" s="63">
        <v>116119</v>
      </c>
      <c r="AV67" s="83"/>
      <c r="AW67" s="83"/>
      <c r="AX67" s="63">
        <v>110429</v>
      </c>
      <c r="AY67" s="83"/>
      <c r="AZ67" s="83"/>
      <c r="BA67" s="63"/>
      <c r="BB67" s="83"/>
      <c r="BC67" s="83"/>
      <c r="BD67" s="63"/>
      <c r="BE67" s="83"/>
      <c r="BF67" s="83"/>
      <c r="BG67" s="63"/>
      <c r="BH67" s="83"/>
      <c r="BI67" s="83"/>
      <c r="BJ67" s="63"/>
      <c r="BK67" s="83"/>
      <c r="BL67" s="83"/>
    </row>
    <row r="68" spans="1:64" x14ac:dyDescent="0.2">
      <c r="A68" s="71" t="s">
        <v>25</v>
      </c>
      <c r="B68" s="71" t="s">
        <v>26</v>
      </c>
      <c r="C68" s="71">
        <f>'À renseigner'!$I$13</f>
        <v>0</v>
      </c>
      <c r="D68" s="136"/>
      <c r="E68" s="137"/>
      <c r="F68" s="137"/>
      <c r="G68" s="137"/>
      <c r="H68" s="137"/>
      <c r="I68" s="138"/>
      <c r="J68" s="138"/>
      <c r="K68" s="137" t="s">
        <v>27</v>
      </c>
      <c r="L68" s="137" t="s">
        <v>27</v>
      </c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43" t="s">
        <v>585</v>
      </c>
      <c r="AC68" s="143">
        <v>84289</v>
      </c>
      <c r="AD68" s="83"/>
      <c r="AE68" s="83"/>
      <c r="AF68" s="143">
        <v>84309</v>
      </c>
      <c r="AG68" s="83"/>
      <c r="AH68" s="83"/>
      <c r="AI68" s="143">
        <v>84329</v>
      </c>
      <c r="AJ68" s="83"/>
      <c r="AK68" s="83"/>
      <c r="AL68" s="63">
        <v>84349</v>
      </c>
      <c r="AM68" s="83"/>
      <c r="AN68" s="83"/>
      <c r="AO68" s="143">
        <v>84369</v>
      </c>
      <c r="AP68" s="83"/>
      <c r="AQ68" s="83"/>
      <c r="AR68" s="143">
        <v>84294</v>
      </c>
      <c r="AS68" s="83"/>
      <c r="AT68" s="83"/>
      <c r="AU68" s="63">
        <v>116119</v>
      </c>
      <c r="AV68" s="83"/>
      <c r="AW68" s="83"/>
      <c r="AX68" s="63">
        <v>110429</v>
      </c>
      <c r="AY68" s="83"/>
      <c r="AZ68" s="83"/>
      <c r="BA68" s="63"/>
      <c r="BB68" s="83"/>
      <c r="BC68" s="83"/>
      <c r="BD68" s="63"/>
      <c r="BE68" s="83"/>
      <c r="BF68" s="83"/>
      <c r="BG68" s="63"/>
      <c r="BH68" s="83"/>
      <c r="BI68" s="83"/>
      <c r="BJ68" s="63"/>
      <c r="BK68" s="83"/>
      <c r="BL68" s="83"/>
    </row>
    <row r="69" spans="1:64" x14ac:dyDescent="0.2">
      <c r="A69" s="71" t="s">
        <v>25</v>
      </c>
      <c r="B69" s="71" t="s">
        <v>26</v>
      </c>
      <c r="C69" s="71">
        <f>'À renseigner'!$I$13</f>
        <v>0</v>
      </c>
      <c r="D69" s="136"/>
      <c r="E69" s="137"/>
      <c r="F69" s="137"/>
      <c r="G69" s="137"/>
      <c r="H69" s="137"/>
      <c r="I69" s="138"/>
      <c r="J69" s="138"/>
      <c r="K69" s="137" t="s">
        <v>27</v>
      </c>
      <c r="L69" s="137" t="s">
        <v>27</v>
      </c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43" t="s">
        <v>585</v>
      </c>
      <c r="AC69" s="143">
        <v>84289</v>
      </c>
      <c r="AD69" s="83"/>
      <c r="AE69" s="83"/>
      <c r="AF69" s="143">
        <v>84309</v>
      </c>
      <c r="AG69" s="83"/>
      <c r="AH69" s="83"/>
      <c r="AI69" s="143">
        <v>84329</v>
      </c>
      <c r="AJ69" s="83"/>
      <c r="AK69" s="83"/>
      <c r="AL69" s="63">
        <v>84349</v>
      </c>
      <c r="AM69" s="83"/>
      <c r="AN69" s="83"/>
      <c r="AO69" s="143">
        <v>84369</v>
      </c>
      <c r="AP69" s="83"/>
      <c r="AQ69" s="83"/>
      <c r="AR69" s="143">
        <v>84294</v>
      </c>
      <c r="AS69" s="83"/>
      <c r="AT69" s="83"/>
      <c r="AU69" s="63">
        <v>116119</v>
      </c>
      <c r="AV69" s="83"/>
      <c r="AW69" s="83"/>
      <c r="AX69" s="63">
        <v>110429</v>
      </c>
      <c r="AY69" s="83"/>
      <c r="AZ69" s="83"/>
      <c r="BA69" s="63"/>
      <c r="BB69" s="83"/>
      <c r="BC69" s="83"/>
      <c r="BD69" s="63"/>
      <c r="BE69" s="83"/>
      <c r="BF69" s="83"/>
      <c r="BG69" s="63"/>
      <c r="BH69" s="83"/>
      <c r="BI69" s="83"/>
      <c r="BJ69" s="63"/>
      <c r="BK69" s="83"/>
      <c r="BL69" s="83"/>
    </row>
    <row r="70" spans="1:64" x14ac:dyDescent="0.2">
      <c r="A70" s="71" t="s">
        <v>25</v>
      </c>
      <c r="B70" s="71" t="s">
        <v>26</v>
      </c>
      <c r="C70" s="71">
        <f>'À renseigner'!$I$13</f>
        <v>0</v>
      </c>
      <c r="D70" s="136"/>
      <c r="E70" s="137"/>
      <c r="F70" s="137"/>
      <c r="G70" s="137"/>
      <c r="H70" s="137"/>
      <c r="I70" s="138"/>
      <c r="J70" s="138"/>
      <c r="K70" s="137" t="s">
        <v>27</v>
      </c>
      <c r="L70" s="137" t="s">
        <v>27</v>
      </c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43" t="s">
        <v>585</v>
      </c>
      <c r="AC70" s="143">
        <v>84289</v>
      </c>
      <c r="AD70" s="83"/>
      <c r="AE70" s="83"/>
      <c r="AF70" s="143">
        <v>84309</v>
      </c>
      <c r="AG70" s="83"/>
      <c r="AH70" s="83"/>
      <c r="AI70" s="143">
        <v>84329</v>
      </c>
      <c r="AJ70" s="83"/>
      <c r="AK70" s="83"/>
      <c r="AL70" s="63">
        <v>84349</v>
      </c>
      <c r="AM70" s="83"/>
      <c r="AN70" s="83"/>
      <c r="AO70" s="143">
        <v>84369</v>
      </c>
      <c r="AP70" s="83"/>
      <c r="AQ70" s="83"/>
      <c r="AR70" s="143">
        <v>84294</v>
      </c>
      <c r="AS70" s="83"/>
      <c r="AT70" s="83"/>
      <c r="AU70" s="63">
        <v>116119</v>
      </c>
      <c r="AV70" s="83"/>
      <c r="AW70" s="83"/>
      <c r="AX70" s="63">
        <v>110429</v>
      </c>
      <c r="AY70" s="83"/>
      <c r="AZ70" s="83"/>
      <c r="BA70" s="63"/>
      <c r="BB70" s="83"/>
      <c r="BC70" s="83"/>
      <c r="BD70" s="63"/>
      <c r="BE70" s="83"/>
      <c r="BF70" s="83"/>
      <c r="BG70" s="63"/>
      <c r="BH70" s="83"/>
      <c r="BI70" s="83"/>
      <c r="BJ70" s="63"/>
      <c r="BK70" s="83"/>
      <c r="BL70" s="83"/>
    </row>
    <row r="71" spans="1:64" x14ac:dyDescent="0.2">
      <c r="A71" s="71" t="s">
        <v>25</v>
      </c>
      <c r="B71" s="71" t="s">
        <v>26</v>
      </c>
      <c r="C71" s="71">
        <f>'À renseigner'!$I$13</f>
        <v>0</v>
      </c>
      <c r="D71" s="136"/>
      <c r="E71" s="137"/>
      <c r="F71" s="137"/>
      <c r="G71" s="137"/>
      <c r="H71" s="137"/>
      <c r="I71" s="138"/>
      <c r="J71" s="138"/>
      <c r="K71" s="137" t="s">
        <v>27</v>
      </c>
      <c r="L71" s="137" t="s">
        <v>27</v>
      </c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43" t="s">
        <v>585</v>
      </c>
      <c r="AC71" s="143">
        <v>84289</v>
      </c>
      <c r="AD71" s="83"/>
      <c r="AE71" s="83"/>
      <c r="AF71" s="143">
        <v>84309</v>
      </c>
      <c r="AG71" s="83"/>
      <c r="AH71" s="83"/>
      <c r="AI71" s="143">
        <v>84329</v>
      </c>
      <c r="AJ71" s="83"/>
      <c r="AK71" s="83"/>
      <c r="AL71" s="63">
        <v>84349</v>
      </c>
      <c r="AM71" s="83"/>
      <c r="AN71" s="83"/>
      <c r="AO71" s="143">
        <v>84369</v>
      </c>
      <c r="AP71" s="83"/>
      <c r="AQ71" s="83"/>
      <c r="AR71" s="143">
        <v>84294</v>
      </c>
      <c r="AS71" s="83"/>
      <c r="AT71" s="83"/>
      <c r="AU71" s="63">
        <v>116119</v>
      </c>
      <c r="AV71" s="83"/>
      <c r="AW71" s="83"/>
      <c r="AX71" s="63">
        <v>110429</v>
      </c>
      <c r="AY71" s="83"/>
      <c r="AZ71" s="83"/>
      <c r="BA71" s="63"/>
      <c r="BB71" s="83"/>
      <c r="BC71" s="83"/>
      <c r="BD71" s="63"/>
      <c r="BE71" s="83"/>
      <c r="BF71" s="83"/>
      <c r="BG71" s="63"/>
      <c r="BH71" s="83"/>
      <c r="BI71" s="83"/>
      <c r="BJ71" s="63"/>
      <c r="BK71" s="83"/>
      <c r="BL71" s="83"/>
    </row>
    <row r="72" spans="1:64" x14ac:dyDescent="0.2">
      <c r="A72" s="71" t="s">
        <v>25</v>
      </c>
      <c r="B72" s="71" t="s">
        <v>26</v>
      </c>
      <c r="C72" s="71">
        <f>'À renseigner'!$I$13</f>
        <v>0</v>
      </c>
      <c r="D72" s="136"/>
      <c r="E72" s="137"/>
      <c r="F72" s="137"/>
      <c r="G72" s="137"/>
      <c r="H72" s="137"/>
      <c r="I72" s="138"/>
      <c r="J72" s="138"/>
      <c r="K72" s="137" t="s">
        <v>27</v>
      </c>
      <c r="L72" s="137" t="s">
        <v>27</v>
      </c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43" t="s">
        <v>585</v>
      </c>
      <c r="AC72" s="143">
        <v>84289</v>
      </c>
      <c r="AD72" s="83"/>
      <c r="AE72" s="83"/>
      <c r="AF72" s="143">
        <v>84309</v>
      </c>
      <c r="AG72" s="83"/>
      <c r="AH72" s="83"/>
      <c r="AI72" s="143">
        <v>84329</v>
      </c>
      <c r="AJ72" s="83"/>
      <c r="AK72" s="83"/>
      <c r="AL72" s="63">
        <v>84349</v>
      </c>
      <c r="AM72" s="83"/>
      <c r="AN72" s="83"/>
      <c r="AO72" s="143">
        <v>84369</v>
      </c>
      <c r="AP72" s="83"/>
      <c r="AQ72" s="83"/>
      <c r="AR72" s="143">
        <v>84294</v>
      </c>
      <c r="AS72" s="83"/>
      <c r="AT72" s="83"/>
      <c r="AU72" s="63">
        <v>116119</v>
      </c>
      <c r="AV72" s="83"/>
      <c r="AW72" s="83"/>
      <c r="AX72" s="63">
        <v>110429</v>
      </c>
      <c r="AY72" s="83"/>
      <c r="AZ72" s="83"/>
      <c r="BA72" s="63"/>
      <c r="BB72" s="83"/>
      <c r="BC72" s="83"/>
      <c r="BD72" s="63"/>
      <c r="BE72" s="83"/>
      <c r="BF72" s="83"/>
      <c r="BG72" s="63"/>
      <c r="BH72" s="83"/>
      <c r="BI72" s="83"/>
      <c r="BJ72" s="63"/>
      <c r="BK72" s="83"/>
      <c r="BL72" s="83"/>
    </row>
    <row r="73" spans="1:64" x14ac:dyDescent="0.2">
      <c r="A73" s="71" t="s">
        <v>25</v>
      </c>
      <c r="B73" s="71" t="s">
        <v>26</v>
      </c>
      <c r="C73" s="71">
        <f>'À renseigner'!$I$13</f>
        <v>0</v>
      </c>
      <c r="D73" s="136"/>
      <c r="E73" s="137"/>
      <c r="F73" s="137"/>
      <c r="G73" s="137"/>
      <c r="H73" s="137"/>
      <c r="I73" s="138"/>
      <c r="J73" s="138"/>
      <c r="K73" s="137" t="s">
        <v>27</v>
      </c>
      <c r="L73" s="137" t="s">
        <v>27</v>
      </c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43" t="s">
        <v>585</v>
      </c>
      <c r="AC73" s="143">
        <v>84289</v>
      </c>
      <c r="AD73" s="83"/>
      <c r="AE73" s="83"/>
      <c r="AF73" s="143">
        <v>84309</v>
      </c>
      <c r="AG73" s="83"/>
      <c r="AH73" s="83"/>
      <c r="AI73" s="143">
        <v>84329</v>
      </c>
      <c r="AJ73" s="83"/>
      <c r="AK73" s="83"/>
      <c r="AL73" s="63">
        <v>84349</v>
      </c>
      <c r="AM73" s="83"/>
      <c r="AN73" s="83"/>
      <c r="AO73" s="143">
        <v>84369</v>
      </c>
      <c r="AP73" s="83"/>
      <c r="AQ73" s="83"/>
      <c r="AR73" s="143">
        <v>84294</v>
      </c>
      <c r="AS73" s="83"/>
      <c r="AT73" s="83"/>
      <c r="AU73" s="63">
        <v>116119</v>
      </c>
      <c r="AV73" s="83"/>
      <c r="AW73" s="83"/>
      <c r="AX73" s="63">
        <v>110429</v>
      </c>
      <c r="AY73" s="83"/>
      <c r="AZ73" s="83"/>
      <c r="BA73" s="63"/>
      <c r="BB73" s="83"/>
      <c r="BC73" s="83"/>
      <c r="BD73" s="63"/>
      <c r="BE73" s="83"/>
      <c r="BF73" s="83"/>
      <c r="BG73" s="63"/>
      <c r="BH73" s="83"/>
      <c r="BI73" s="83"/>
      <c r="BJ73" s="63"/>
      <c r="BK73" s="83"/>
      <c r="BL73" s="83"/>
    </row>
    <row r="74" spans="1:64" x14ac:dyDescent="0.2">
      <c r="A74" s="71" t="s">
        <v>25</v>
      </c>
      <c r="B74" s="71" t="s">
        <v>26</v>
      </c>
      <c r="C74" s="71">
        <f>'À renseigner'!$I$13</f>
        <v>0</v>
      </c>
      <c r="D74" s="136"/>
      <c r="E74" s="137"/>
      <c r="F74" s="137"/>
      <c r="G74" s="137"/>
      <c r="H74" s="137"/>
      <c r="I74" s="138"/>
      <c r="J74" s="138"/>
      <c r="K74" s="137" t="s">
        <v>27</v>
      </c>
      <c r="L74" s="137" t="s">
        <v>27</v>
      </c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43" t="s">
        <v>585</v>
      </c>
      <c r="AC74" s="143">
        <v>84289</v>
      </c>
      <c r="AD74" s="83"/>
      <c r="AE74" s="83"/>
      <c r="AF74" s="143">
        <v>84309</v>
      </c>
      <c r="AG74" s="83"/>
      <c r="AH74" s="83"/>
      <c r="AI74" s="143">
        <v>84329</v>
      </c>
      <c r="AJ74" s="83"/>
      <c r="AK74" s="83"/>
      <c r="AL74" s="63">
        <v>84349</v>
      </c>
      <c r="AM74" s="83"/>
      <c r="AN74" s="83"/>
      <c r="AO74" s="143">
        <v>84369</v>
      </c>
      <c r="AP74" s="83"/>
      <c r="AQ74" s="83"/>
      <c r="AR74" s="143">
        <v>84294</v>
      </c>
      <c r="AS74" s="83"/>
      <c r="AT74" s="83"/>
      <c r="AU74" s="63">
        <v>116119</v>
      </c>
      <c r="AV74" s="83"/>
      <c r="AW74" s="83"/>
      <c r="AX74" s="63">
        <v>110429</v>
      </c>
      <c r="AY74" s="83"/>
      <c r="AZ74" s="83"/>
      <c r="BA74" s="63"/>
      <c r="BB74" s="83"/>
      <c r="BC74" s="83"/>
      <c r="BD74" s="63"/>
      <c r="BE74" s="83"/>
      <c r="BF74" s="83"/>
      <c r="BG74" s="63"/>
      <c r="BH74" s="83"/>
      <c r="BI74" s="83"/>
      <c r="BJ74" s="63"/>
      <c r="BK74" s="83"/>
      <c r="BL74" s="83"/>
    </row>
    <row r="75" spans="1:64" x14ac:dyDescent="0.2">
      <c r="A75" s="71" t="s">
        <v>25</v>
      </c>
      <c r="B75" s="71" t="s">
        <v>26</v>
      </c>
      <c r="C75" s="71">
        <f>'À renseigner'!$I$13</f>
        <v>0</v>
      </c>
      <c r="D75" s="136"/>
      <c r="E75" s="137"/>
      <c r="F75" s="137"/>
      <c r="G75" s="137"/>
      <c r="H75" s="137"/>
      <c r="I75" s="138"/>
      <c r="J75" s="138"/>
      <c r="K75" s="137" t="s">
        <v>27</v>
      </c>
      <c r="L75" s="137" t="s">
        <v>27</v>
      </c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43" t="s">
        <v>585</v>
      </c>
      <c r="AC75" s="143">
        <v>84289</v>
      </c>
      <c r="AD75" s="83"/>
      <c r="AE75" s="83"/>
      <c r="AF75" s="143">
        <v>84309</v>
      </c>
      <c r="AG75" s="83"/>
      <c r="AH75" s="83"/>
      <c r="AI75" s="143">
        <v>84329</v>
      </c>
      <c r="AJ75" s="83"/>
      <c r="AK75" s="83"/>
      <c r="AL75" s="63">
        <v>84349</v>
      </c>
      <c r="AM75" s="83"/>
      <c r="AN75" s="83"/>
      <c r="AO75" s="143">
        <v>84369</v>
      </c>
      <c r="AP75" s="83"/>
      <c r="AQ75" s="83"/>
      <c r="AR75" s="143">
        <v>84294</v>
      </c>
      <c r="AS75" s="83"/>
      <c r="AT75" s="83"/>
      <c r="AU75" s="63">
        <v>116119</v>
      </c>
      <c r="AV75" s="83"/>
      <c r="AW75" s="83"/>
      <c r="AX75" s="63">
        <v>110429</v>
      </c>
      <c r="AY75" s="83"/>
      <c r="AZ75" s="83"/>
      <c r="BA75" s="63"/>
      <c r="BB75" s="83"/>
      <c r="BC75" s="83"/>
      <c r="BD75" s="63"/>
      <c r="BE75" s="83"/>
      <c r="BF75" s="83"/>
      <c r="BG75" s="63"/>
      <c r="BH75" s="83"/>
      <c r="BI75" s="83"/>
      <c r="BJ75" s="63"/>
      <c r="BK75" s="83"/>
      <c r="BL75" s="83"/>
    </row>
    <row r="76" spans="1:64" x14ac:dyDescent="0.2">
      <c r="A76" s="71" t="s">
        <v>25</v>
      </c>
      <c r="B76" s="71" t="s">
        <v>26</v>
      </c>
      <c r="C76" s="71">
        <f>'À renseigner'!$I$13</f>
        <v>0</v>
      </c>
      <c r="D76" s="136"/>
      <c r="E76" s="137"/>
      <c r="F76" s="137"/>
      <c r="G76" s="137"/>
      <c r="H76" s="137"/>
      <c r="I76" s="138"/>
      <c r="J76" s="138"/>
      <c r="K76" s="137" t="s">
        <v>27</v>
      </c>
      <c r="L76" s="137" t="s">
        <v>27</v>
      </c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43" t="s">
        <v>585</v>
      </c>
      <c r="AC76" s="143">
        <v>84289</v>
      </c>
      <c r="AD76" s="83"/>
      <c r="AE76" s="83"/>
      <c r="AF76" s="143">
        <v>84309</v>
      </c>
      <c r="AG76" s="83"/>
      <c r="AH76" s="83"/>
      <c r="AI76" s="143">
        <v>84329</v>
      </c>
      <c r="AJ76" s="83"/>
      <c r="AK76" s="83"/>
      <c r="AL76" s="63">
        <v>84349</v>
      </c>
      <c r="AM76" s="83"/>
      <c r="AN76" s="83"/>
      <c r="AO76" s="143">
        <v>84369</v>
      </c>
      <c r="AP76" s="83"/>
      <c r="AQ76" s="83"/>
      <c r="AR76" s="143">
        <v>84294</v>
      </c>
      <c r="AS76" s="83"/>
      <c r="AT76" s="83"/>
      <c r="AU76" s="63">
        <v>116119</v>
      </c>
      <c r="AV76" s="83"/>
      <c r="AW76" s="83"/>
      <c r="AX76" s="63">
        <v>110429</v>
      </c>
      <c r="AY76" s="83"/>
      <c r="AZ76" s="83"/>
      <c r="BA76" s="63"/>
      <c r="BB76" s="83"/>
      <c r="BC76" s="83"/>
      <c r="BD76" s="63"/>
      <c r="BE76" s="83"/>
      <c r="BF76" s="83"/>
      <c r="BG76" s="63"/>
      <c r="BH76" s="83"/>
      <c r="BI76" s="83"/>
      <c r="BJ76" s="63"/>
      <c r="BK76" s="83"/>
      <c r="BL76" s="83"/>
    </row>
    <row r="77" spans="1:64" x14ac:dyDescent="0.2">
      <c r="A77" s="71" t="s">
        <v>25</v>
      </c>
      <c r="B77" s="71" t="s">
        <v>26</v>
      </c>
      <c r="C77" s="71">
        <f>'À renseigner'!$I$13</f>
        <v>0</v>
      </c>
      <c r="D77" s="136"/>
      <c r="E77" s="137"/>
      <c r="F77" s="137"/>
      <c r="G77" s="137"/>
      <c r="H77" s="137"/>
      <c r="I77" s="138"/>
      <c r="J77" s="138"/>
      <c r="K77" s="137" t="s">
        <v>27</v>
      </c>
      <c r="L77" s="137" t="s">
        <v>27</v>
      </c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43" t="s">
        <v>585</v>
      </c>
      <c r="AC77" s="143">
        <v>84289</v>
      </c>
      <c r="AD77" s="83"/>
      <c r="AE77" s="83"/>
      <c r="AF77" s="143">
        <v>84309</v>
      </c>
      <c r="AG77" s="83"/>
      <c r="AH77" s="83"/>
      <c r="AI77" s="143">
        <v>84329</v>
      </c>
      <c r="AJ77" s="83"/>
      <c r="AK77" s="83"/>
      <c r="AL77" s="63">
        <v>84349</v>
      </c>
      <c r="AM77" s="83"/>
      <c r="AN77" s="83"/>
      <c r="AO77" s="143">
        <v>84369</v>
      </c>
      <c r="AP77" s="83"/>
      <c r="AQ77" s="83"/>
      <c r="AR77" s="143">
        <v>84294</v>
      </c>
      <c r="AS77" s="83"/>
      <c r="AT77" s="83"/>
      <c r="AU77" s="63">
        <v>116119</v>
      </c>
      <c r="AV77" s="83"/>
      <c r="AW77" s="83"/>
      <c r="AX77" s="63">
        <v>110429</v>
      </c>
      <c r="AY77" s="83"/>
      <c r="AZ77" s="83"/>
      <c r="BA77" s="63"/>
      <c r="BB77" s="83"/>
      <c r="BC77" s="83"/>
      <c r="BD77" s="63"/>
      <c r="BE77" s="83"/>
      <c r="BF77" s="83"/>
      <c r="BG77" s="63"/>
      <c r="BH77" s="83"/>
      <c r="BI77" s="83"/>
      <c r="BJ77" s="63"/>
      <c r="BK77" s="83"/>
      <c r="BL77" s="83"/>
    </row>
    <row r="78" spans="1:64" x14ac:dyDescent="0.2">
      <c r="A78" s="71" t="s">
        <v>25</v>
      </c>
      <c r="B78" s="71" t="s">
        <v>26</v>
      </c>
      <c r="C78" s="71">
        <f>'À renseigner'!$I$13</f>
        <v>0</v>
      </c>
      <c r="D78" s="136"/>
      <c r="E78" s="137"/>
      <c r="F78" s="137"/>
      <c r="G78" s="137"/>
      <c r="H78" s="137"/>
      <c r="I78" s="138"/>
      <c r="J78" s="138"/>
      <c r="K78" s="137" t="s">
        <v>27</v>
      </c>
      <c r="L78" s="137" t="s">
        <v>27</v>
      </c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43" t="s">
        <v>585</v>
      </c>
      <c r="AC78" s="143">
        <v>84289</v>
      </c>
      <c r="AD78" s="83"/>
      <c r="AE78" s="83"/>
      <c r="AF78" s="143">
        <v>84309</v>
      </c>
      <c r="AG78" s="83"/>
      <c r="AH78" s="83"/>
      <c r="AI78" s="143">
        <v>84329</v>
      </c>
      <c r="AJ78" s="83"/>
      <c r="AK78" s="83"/>
      <c r="AL78" s="63">
        <v>84349</v>
      </c>
      <c r="AM78" s="83"/>
      <c r="AN78" s="83"/>
      <c r="AO78" s="143">
        <v>84369</v>
      </c>
      <c r="AP78" s="83"/>
      <c r="AQ78" s="83"/>
      <c r="AR78" s="143">
        <v>84294</v>
      </c>
      <c r="AS78" s="83"/>
      <c r="AT78" s="83"/>
      <c r="AU78" s="63">
        <v>116119</v>
      </c>
      <c r="AV78" s="83"/>
      <c r="AW78" s="83"/>
      <c r="AX78" s="63">
        <v>110429</v>
      </c>
      <c r="AY78" s="83"/>
      <c r="AZ78" s="83"/>
      <c r="BA78" s="63"/>
      <c r="BB78" s="83"/>
      <c r="BC78" s="83"/>
      <c r="BD78" s="63"/>
      <c r="BE78" s="83"/>
      <c r="BF78" s="83"/>
      <c r="BG78" s="63"/>
      <c r="BH78" s="83"/>
      <c r="BI78" s="83"/>
      <c r="BJ78" s="63"/>
      <c r="BK78" s="83"/>
      <c r="BL78" s="83"/>
    </row>
    <row r="79" spans="1:64" x14ac:dyDescent="0.2">
      <c r="A79" s="71" t="s">
        <v>25</v>
      </c>
      <c r="B79" s="71" t="s">
        <v>26</v>
      </c>
      <c r="C79" s="71">
        <f>'À renseigner'!$I$13</f>
        <v>0</v>
      </c>
      <c r="D79" s="136"/>
      <c r="E79" s="137"/>
      <c r="F79" s="137"/>
      <c r="G79" s="137"/>
      <c r="H79" s="137"/>
      <c r="I79" s="138"/>
      <c r="J79" s="138"/>
      <c r="K79" s="137" t="s">
        <v>27</v>
      </c>
      <c r="L79" s="137" t="s">
        <v>27</v>
      </c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43" t="s">
        <v>585</v>
      </c>
      <c r="AC79" s="143">
        <v>84289</v>
      </c>
      <c r="AD79" s="83"/>
      <c r="AE79" s="83"/>
      <c r="AF79" s="143">
        <v>84309</v>
      </c>
      <c r="AG79" s="83"/>
      <c r="AH79" s="83"/>
      <c r="AI79" s="143">
        <v>84329</v>
      </c>
      <c r="AJ79" s="83"/>
      <c r="AK79" s="83"/>
      <c r="AL79" s="63">
        <v>84349</v>
      </c>
      <c r="AM79" s="83"/>
      <c r="AN79" s="83"/>
      <c r="AO79" s="143">
        <v>84369</v>
      </c>
      <c r="AP79" s="83"/>
      <c r="AQ79" s="83"/>
      <c r="AR79" s="143">
        <v>84294</v>
      </c>
      <c r="AS79" s="83"/>
      <c r="AT79" s="83"/>
      <c r="AU79" s="63">
        <v>116119</v>
      </c>
      <c r="AV79" s="83"/>
      <c r="AW79" s="83"/>
      <c r="AX79" s="63">
        <v>110429</v>
      </c>
      <c r="AY79" s="83"/>
      <c r="AZ79" s="83"/>
      <c r="BA79" s="63"/>
      <c r="BB79" s="83"/>
      <c r="BC79" s="83"/>
      <c r="BD79" s="63"/>
      <c r="BE79" s="83"/>
      <c r="BF79" s="83"/>
      <c r="BG79" s="63"/>
      <c r="BH79" s="83"/>
      <c r="BI79" s="83"/>
      <c r="BJ79" s="63"/>
      <c r="BK79" s="83"/>
      <c r="BL79" s="83"/>
    </row>
    <row r="80" spans="1:64" x14ac:dyDescent="0.2">
      <c r="A80" s="71" t="s">
        <v>25</v>
      </c>
      <c r="B80" s="71" t="s">
        <v>26</v>
      </c>
      <c r="C80" s="71">
        <f>'À renseigner'!$I$13</f>
        <v>0</v>
      </c>
      <c r="D80" s="136"/>
      <c r="E80" s="137"/>
      <c r="F80" s="137"/>
      <c r="G80" s="137"/>
      <c r="H80" s="137"/>
      <c r="I80" s="138"/>
      <c r="J80" s="138"/>
      <c r="K80" s="137" t="s">
        <v>27</v>
      </c>
      <c r="L80" s="137" t="s">
        <v>27</v>
      </c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43" t="s">
        <v>585</v>
      </c>
      <c r="AC80" s="143">
        <v>84289</v>
      </c>
      <c r="AD80" s="83"/>
      <c r="AE80" s="83"/>
      <c r="AF80" s="143">
        <v>84309</v>
      </c>
      <c r="AG80" s="83"/>
      <c r="AH80" s="83"/>
      <c r="AI80" s="143">
        <v>84329</v>
      </c>
      <c r="AJ80" s="83"/>
      <c r="AK80" s="83"/>
      <c r="AL80" s="63">
        <v>84349</v>
      </c>
      <c r="AM80" s="83"/>
      <c r="AN80" s="83"/>
      <c r="AO80" s="143">
        <v>84369</v>
      </c>
      <c r="AP80" s="83"/>
      <c r="AQ80" s="83"/>
      <c r="AR80" s="143">
        <v>84294</v>
      </c>
      <c r="AS80" s="83"/>
      <c r="AT80" s="83"/>
      <c r="AU80" s="63">
        <v>116119</v>
      </c>
      <c r="AV80" s="83"/>
      <c r="AW80" s="83"/>
      <c r="AX80" s="63">
        <v>110429</v>
      </c>
      <c r="AY80" s="83"/>
      <c r="AZ80" s="83"/>
      <c r="BA80" s="63"/>
      <c r="BB80" s="83"/>
      <c r="BC80" s="83"/>
      <c r="BD80" s="63"/>
      <c r="BE80" s="83"/>
      <c r="BF80" s="83"/>
      <c r="BG80" s="63"/>
      <c r="BH80" s="83"/>
      <c r="BI80" s="83"/>
      <c r="BJ80" s="63"/>
      <c r="BK80" s="83"/>
      <c r="BL80" s="83"/>
    </row>
    <row r="81" spans="1:64" x14ac:dyDescent="0.2">
      <c r="A81" s="71" t="s">
        <v>25</v>
      </c>
      <c r="B81" s="71" t="s">
        <v>26</v>
      </c>
      <c r="C81" s="71">
        <f>'À renseigner'!$I$13</f>
        <v>0</v>
      </c>
      <c r="D81" s="136"/>
      <c r="E81" s="137"/>
      <c r="F81" s="137"/>
      <c r="G81" s="137"/>
      <c r="H81" s="137"/>
      <c r="I81" s="138"/>
      <c r="J81" s="138"/>
      <c r="K81" s="137" t="s">
        <v>27</v>
      </c>
      <c r="L81" s="137" t="s">
        <v>27</v>
      </c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43" t="s">
        <v>585</v>
      </c>
      <c r="AC81" s="143">
        <v>84289</v>
      </c>
      <c r="AD81" s="83"/>
      <c r="AE81" s="83"/>
      <c r="AF81" s="143">
        <v>84309</v>
      </c>
      <c r="AG81" s="83"/>
      <c r="AH81" s="83"/>
      <c r="AI81" s="143">
        <v>84329</v>
      </c>
      <c r="AJ81" s="83"/>
      <c r="AK81" s="83"/>
      <c r="AL81" s="63">
        <v>84349</v>
      </c>
      <c r="AM81" s="83"/>
      <c r="AN81" s="83"/>
      <c r="AO81" s="143">
        <v>84369</v>
      </c>
      <c r="AP81" s="83"/>
      <c r="AQ81" s="83"/>
      <c r="AR81" s="143">
        <v>84294</v>
      </c>
      <c r="AS81" s="83"/>
      <c r="AT81" s="83"/>
      <c r="AU81" s="63">
        <v>116119</v>
      </c>
      <c r="AV81" s="83"/>
      <c r="AW81" s="83"/>
      <c r="AX81" s="63">
        <v>110429</v>
      </c>
      <c r="AY81" s="83"/>
      <c r="AZ81" s="83"/>
      <c r="BA81" s="63"/>
      <c r="BB81" s="83"/>
      <c r="BC81" s="83"/>
      <c r="BD81" s="63"/>
      <c r="BE81" s="83"/>
      <c r="BF81" s="83"/>
      <c r="BG81" s="63"/>
      <c r="BH81" s="83"/>
      <c r="BI81" s="83"/>
      <c r="BJ81" s="63"/>
      <c r="BK81" s="83"/>
      <c r="BL81" s="83"/>
    </row>
    <row r="82" spans="1:64" x14ac:dyDescent="0.2">
      <c r="A82" s="71" t="s">
        <v>25</v>
      </c>
      <c r="B82" s="71" t="s">
        <v>26</v>
      </c>
      <c r="C82" s="71">
        <f>'À renseigner'!$I$13</f>
        <v>0</v>
      </c>
      <c r="D82" s="136"/>
      <c r="E82" s="137"/>
      <c r="F82" s="137"/>
      <c r="G82" s="137"/>
      <c r="H82" s="137"/>
      <c r="I82" s="138"/>
      <c r="J82" s="138"/>
      <c r="K82" s="137" t="s">
        <v>27</v>
      </c>
      <c r="L82" s="137" t="s">
        <v>27</v>
      </c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43" t="s">
        <v>585</v>
      </c>
      <c r="AC82" s="143">
        <v>84289</v>
      </c>
      <c r="AD82" s="83"/>
      <c r="AE82" s="83"/>
      <c r="AF82" s="143">
        <v>84309</v>
      </c>
      <c r="AG82" s="83"/>
      <c r="AH82" s="83"/>
      <c r="AI82" s="143">
        <v>84329</v>
      </c>
      <c r="AJ82" s="83"/>
      <c r="AK82" s="83"/>
      <c r="AL82" s="63">
        <v>84349</v>
      </c>
      <c r="AM82" s="83"/>
      <c r="AN82" s="83"/>
      <c r="AO82" s="143">
        <v>84369</v>
      </c>
      <c r="AP82" s="83"/>
      <c r="AQ82" s="83"/>
      <c r="AR82" s="143">
        <v>84294</v>
      </c>
      <c r="AS82" s="83"/>
      <c r="AT82" s="83"/>
      <c r="AU82" s="63">
        <v>116119</v>
      </c>
      <c r="AV82" s="83"/>
      <c r="AW82" s="83"/>
      <c r="AX82" s="63">
        <v>110429</v>
      </c>
      <c r="AY82" s="83"/>
      <c r="AZ82" s="83"/>
      <c r="BA82" s="63"/>
      <c r="BB82" s="83"/>
      <c r="BC82" s="83"/>
      <c r="BD82" s="63"/>
      <c r="BE82" s="83"/>
      <c r="BF82" s="83"/>
      <c r="BG82" s="63"/>
      <c r="BH82" s="83"/>
      <c r="BI82" s="83"/>
      <c r="BJ82" s="63"/>
      <c r="BK82" s="83"/>
      <c r="BL82" s="83"/>
    </row>
    <row r="83" spans="1:64" x14ac:dyDescent="0.2">
      <c r="A83" s="71" t="s">
        <v>25</v>
      </c>
      <c r="B83" s="71" t="s">
        <v>26</v>
      </c>
      <c r="C83" s="71">
        <f>'À renseigner'!$I$13</f>
        <v>0</v>
      </c>
      <c r="D83" s="136"/>
      <c r="E83" s="137"/>
      <c r="F83" s="137"/>
      <c r="G83" s="137"/>
      <c r="H83" s="137"/>
      <c r="I83" s="138"/>
      <c r="J83" s="138"/>
      <c r="K83" s="137" t="s">
        <v>27</v>
      </c>
      <c r="L83" s="137" t="s">
        <v>27</v>
      </c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43" t="s">
        <v>585</v>
      </c>
      <c r="AC83" s="143">
        <v>84289</v>
      </c>
      <c r="AD83" s="83"/>
      <c r="AE83" s="83"/>
      <c r="AF83" s="143">
        <v>84309</v>
      </c>
      <c r="AG83" s="83"/>
      <c r="AH83" s="83"/>
      <c r="AI83" s="143">
        <v>84329</v>
      </c>
      <c r="AJ83" s="83"/>
      <c r="AK83" s="83"/>
      <c r="AL83" s="63">
        <v>84349</v>
      </c>
      <c r="AM83" s="83"/>
      <c r="AN83" s="83"/>
      <c r="AO83" s="143">
        <v>84369</v>
      </c>
      <c r="AP83" s="83"/>
      <c r="AQ83" s="83"/>
      <c r="AR83" s="143">
        <v>84294</v>
      </c>
      <c r="AS83" s="83"/>
      <c r="AT83" s="83"/>
      <c r="AU83" s="63">
        <v>116119</v>
      </c>
      <c r="AV83" s="83"/>
      <c r="AW83" s="83"/>
      <c r="AX83" s="63">
        <v>110429</v>
      </c>
      <c r="AY83" s="83"/>
      <c r="AZ83" s="83"/>
      <c r="BA83" s="63"/>
      <c r="BB83" s="83"/>
      <c r="BC83" s="83"/>
      <c r="BD83" s="63"/>
      <c r="BE83" s="83"/>
      <c r="BF83" s="83"/>
      <c r="BG83" s="63"/>
      <c r="BH83" s="83"/>
      <c r="BI83" s="83"/>
      <c r="BJ83" s="63"/>
      <c r="BK83" s="83"/>
      <c r="BL83" s="83"/>
    </row>
    <row r="84" spans="1:64" x14ac:dyDescent="0.2">
      <c r="A84" s="71" t="s">
        <v>25</v>
      </c>
      <c r="B84" s="71" t="s">
        <v>26</v>
      </c>
      <c r="C84" s="71">
        <f>'À renseigner'!$I$13</f>
        <v>0</v>
      </c>
      <c r="D84" s="136"/>
      <c r="E84" s="137"/>
      <c r="F84" s="137"/>
      <c r="G84" s="137"/>
      <c r="H84" s="137"/>
      <c r="I84" s="138"/>
      <c r="J84" s="138"/>
      <c r="K84" s="137" t="s">
        <v>27</v>
      </c>
      <c r="L84" s="137" t="s">
        <v>27</v>
      </c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43" t="s">
        <v>585</v>
      </c>
      <c r="AC84" s="143">
        <v>84289</v>
      </c>
      <c r="AD84" s="83"/>
      <c r="AE84" s="83"/>
      <c r="AF84" s="143">
        <v>84309</v>
      </c>
      <c r="AG84" s="83"/>
      <c r="AH84" s="83"/>
      <c r="AI84" s="143">
        <v>84329</v>
      </c>
      <c r="AJ84" s="83"/>
      <c r="AK84" s="83"/>
      <c r="AL84" s="63">
        <v>84349</v>
      </c>
      <c r="AM84" s="83"/>
      <c r="AN84" s="83"/>
      <c r="AO84" s="143">
        <v>84369</v>
      </c>
      <c r="AP84" s="83"/>
      <c r="AQ84" s="83"/>
      <c r="AR84" s="143">
        <v>84294</v>
      </c>
      <c r="AS84" s="83"/>
      <c r="AT84" s="83"/>
      <c r="AU84" s="63">
        <v>116119</v>
      </c>
      <c r="AV84" s="83"/>
      <c r="AW84" s="83"/>
      <c r="AX84" s="63">
        <v>110429</v>
      </c>
      <c r="AY84" s="83"/>
      <c r="AZ84" s="83"/>
      <c r="BA84" s="63"/>
      <c r="BB84" s="83"/>
      <c r="BC84" s="83"/>
      <c r="BD84" s="63"/>
      <c r="BE84" s="83"/>
      <c r="BF84" s="83"/>
      <c r="BG84" s="63"/>
      <c r="BH84" s="83"/>
      <c r="BI84" s="83"/>
      <c r="BJ84" s="63"/>
      <c r="BK84" s="83"/>
      <c r="BL84" s="83"/>
    </row>
    <row r="85" spans="1:64" x14ac:dyDescent="0.2">
      <c r="A85" s="71" t="s">
        <v>25</v>
      </c>
      <c r="B85" s="71" t="s">
        <v>26</v>
      </c>
      <c r="C85" s="71">
        <f>'À renseigner'!$I$13</f>
        <v>0</v>
      </c>
      <c r="D85" s="136"/>
      <c r="E85" s="137"/>
      <c r="F85" s="137"/>
      <c r="G85" s="137"/>
      <c r="H85" s="137"/>
      <c r="I85" s="138"/>
      <c r="J85" s="138"/>
      <c r="K85" s="137" t="s">
        <v>27</v>
      </c>
      <c r="L85" s="137" t="s">
        <v>27</v>
      </c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43" t="s">
        <v>585</v>
      </c>
      <c r="AC85" s="143">
        <v>84289</v>
      </c>
      <c r="AD85" s="83"/>
      <c r="AE85" s="83"/>
      <c r="AF85" s="143">
        <v>84309</v>
      </c>
      <c r="AG85" s="83"/>
      <c r="AH85" s="83"/>
      <c r="AI85" s="143">
        <v>84329</v>
      </c>
      <c r="AJ85" s="83"/>
      <c r="AK85" s="83"/>
      <c r="AL85" s="63">
        <v>84349</v>
      </c>
      <c r="AM85" s="83"/>
      <c r="AN85" s="83"/>
      <c r="AO85" s="143">
        <v>84369</v>
      </c>
      <c r="AP85" s="83"/>
      <c r="AQ85" s="83"/>
      <c r="AR85" s="143">
        <v>84294</v>
      </c>
      <c r="AS85" s="83"/>
      <c r="AT85" s="83"/>
      <c r="AU85" s="63">
        <v>116119</v>
      </c>
      <c r="AV85" s="83"/>
      <c r="AW85" s="83"/>
      <c r="AX85" s="63">
        <v>110429</v>
      </c>
      <c r="AY85" s="83"/>
      <c r="AZ85" s="83"/>
      <c r="BA85" s="63"/>
      <c r="BB85" s="83"/>
      <c r="BC85" s="83"/>
      <c r="BD85" s="63"/>
      <c r="BE85" s="83"/>
      <c r="BF85" s="83"/>
      <c r="BG85" s="63"/>
      <c r="BH85" s="83"/>
      <c r="BI85" s="83"/>
      <c r="BJ85" s="63"/>
      <c r="BK85" s="83"/>
      <c r="BL85" s="83"/>
    </row>
    <row r="86" spans="1:64" x14ac:dyDescent="0.2">
      <c r="A86" s="71" t="s">
        <v>25</v>
      </c>
      <c r="B86" s="71" t="s">
        <v>26</v>
      </c>
      <c r="C86" s="71">
        <f>'À renseigner'!$I$13</f>
        <v>0</v>
      </c>
      <c r="D86" s="136"/>
      <c r="E86" s="137"/>
      <c r="F86" s="137"/>
      <c r="G86" s="137"/>
      <c r="H86" s="137"/>
      <c r="I86" s="138"/>
      <c r="J86" s="138"/>
      <c r="K86" s="137" t="s">
        <v>27</v>
      </c>
      <c r="L86" s="137" t="s">
        <v>27</v>
      </c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43" t="s">
        <v>585</v>
      </c>
      <c r="AC86" s="143">
        <v>84289</v>
      </c>
      <c r="AD86" s="83"/>
      <c r="AE86" s="83"/>
      <c r="AF86" s="143">
        <v>84309</v>
      </c>
      <c r="AG86" s="83"/>
      <c r="AH86" s="83"/>
      <c r="AI86" s="143">
        <v>84329</v>
      </c>
      <c r="AJ86" s="83"/>
      <c r="AK86" s="83"/>
      <c r="AL86" s="63">
        <v>84349</v>
      </c>
      <c r="AM86" s="83"/>
      <c r="AN86" s="83"/>
      <c r="AO86" s="143">
        <v>84369</v>
      </c>
      <c r="AP86" s="83"/>
      <c r="AQ86" s="83"/>
      <c r="AR86" s="143">
        <v>84294</v>
      </c>
      <c r="AS86" s="83"/>
      <c r="AT86" s="83"/>
      <c r="AU86" s="63">
        <v>116119</v>
      </c>
      <c r="AV86" s="83"/>
      <c r="AW86" s="83"/>
      <c r="AX86" s="63">
        <v>110429</v>
      </c>
      <c r="AY86" s="83"/>
      <c r="AZ86" s="83"/>
      <c r="BA86" s="63"/>
      <c r="BB86" s="83"/>
      <c r="BC86" s="83"/>
      <c r="BD86" s="63"/>
      <c r="BE86" s="83"/>
      <c r="BF86" s="83"/>
      <c r="BG86" s="63"/>
      <c r="BH86" s="83"/>
      <c r="BI86" s="83"/>
      <c r="BJ86" s="63"/>
      <c r="BK86" s="83"/>
      <c r="BL86" s="83"/>
    </row>
    <row r="87" spans="1:64" x14ac:dyDescent="0.2">
      <c r="A87" s="71" t="s">
        <v>25</v>
      </c>
      <c r="B87" s="71" t="s">
        <v>26</v>
      </c>
      <c r="C87" s="71">
        <f>'À renseigner'!$I$13</f>
        <v>0</v>
      </c>
      <c r="D87" s="136"/>
      <c r="E87" s="137"/>
      <c r="F87" s="137"/>
      <c r="G87" s="137"/>
      <c r="H87" s="137"/>
      <c r="I87" s="138"/>
      <c r="J87" s="138"/>
      <c r="K87" s="137" t="s">
        <v>27</v>
      </c>
      <c r="L87" s="137" t="s">
        <v>27</v>
      </c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43" t="s">
        <v>585</v>
      </c>
      <c r="AC87" s="143">
        <v>84289</v>
      </c>
      <c r="AD87" s="83"/>
      <c r="AE87" s="83"/>
      <c r="AF87" s="143">
        <v>84309</v>
      </c>
      <c r="AG87" s="83"/>
      <c r="AH87" s="83"/>
      <c r="AI87" s="143">
        <v>84329</v>
      </c>
      <c r="AJ87" s="83"/>
      <c r="AK87" s="83"/>
      <c r="AL87" s="63">
        <v>84349</v>
      </c>
      <c r="AM87" s="83"/>
      <c r="AN87" s="83"/>
      <c r="AO87" s="143">
        <v>84369</v>
      </c>
      <c r="AP87" s="83"/>
      <c r="AQ87" s="83"/>
      <c r="AR87" s="143">
        <v>84294</v>
      </c>
      <c r="AS87" s="83"/>
      <c r="AT87" s="83"/>
      <c r="AU87" s="63">
        <v>116119</v>
      </c>
      <c r="AV87" s="83"/>
      <c r="AW87" s="83"/>
      <c r="AX87" s="63">
        <v>110429</v>
      </c>
      <c r="AY87" s="83"/>
      <c r="AZ87" s="83"/>
      <c r="BA87" s="63"/>
      <c r="BB87" s="83"/>
      <c r="BC87" s="83"/>
      <c r="BD87" s="63"/>
      <c r="BE87" s="83"/>
      <c r="BF87" s="83"/>
      <c r="BG87" s="63"/>
      <c r="BH87" s="83"/>
      <c r="BI87" s="83"/>
      <c r="BJ87" s="63"/>
      <c r="BK87" s="83"/>
      <c r="BL87" s="83"/>
    </row>
    <row r="88" spans="1:64" x14ac:dyDescent="0.2">
      <c r="A88" s="71" t="s">
        <v>25</v>
      </c>
      <c r="B88" s="71" t="s">
        <v>26</v>
      </c>
      <c r="C88" s="71">
        <f>'À renseigner'!$I$13</f>
        <v>0</v>
      </c>
      <c r="D88" s="136"/>
      <c r="E88" s="137"/>
      <c r="F88" s="137"/>
      <c r="G88" s="137"/>
      <c r="H88" s="137"/>
      <c r="I88" s="138"/>
      <c r="J88" s="138"/>
      <c r="K88" s="137" t="s">
        <v>27</v>
      </c>
      <c r="L88" s="137" t="s">
        <v>27</v>
      </c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43" t="s">
        <v>585</v>
      </c>
      <c r="AC88" s="143">
        <v>84289</v>
      </c>
      <c r="AD88" s="83"/>
      <c r="AE88" s="83"/>
      <c r="AF88" s="143">
        <v>84309</v>
      </c>
      <c r="AG88" s="83"/>
      <c r="AH88" s="83"/>
      <c r="AI88" s="143">
        <v>84329</v>
      </c>
      <c r="AJ88" s="83"/>
      <c r="AK88" s="83"/>
      <c r="AL88" s="63">
        <v>84349</v>
      </c>
      <c r="AM88" s="83"/>
      <c r="AN88" s="83"/>
      <c r="AO88" s="143">
        <v>84369</v>
      </c>
      <c r="AP88" s="83"/>
      <c r="AQ88" s="83"/>
      <c r="AR88" s="143">
        <v>84294</v>
      </c>
      <c r="AS88" s="83"/>
      <c r="AT88" s="83"/>
      <c r="AU88" s="63">
        <v>116119</v>
      </c>
      <c r="AV88" s="83"/>
      <c r="AW88" s="83"/>
      <c r="AX88" s="63">
        <v>110429</v>
      </c>
      <c r="AY88" s="83"/>
      <c r="AZ88" s="83"/>
      <c r="BA88" s="63"/>
      <c r="BB88" s="83"/>
      <c r="BC88" s="83"/>
      <c r="BD88" s="63"/>
      <c r="BE88" s="83"/>
      <c r="BF88" s="83"/>
      <c r="BG88" s="63"/>
      <c r="BH88" s="83"/>
      <c r="BI88" s="83"/>
      <c r="BJ88" s="63"/>
      <c r="BK88" s="83"/>
      <c r="BL88" s="83"/>
    </row>
    <row r="89" spans="1:64" x14ac:dyDescent="0.2">
      <c r="A89" s="71" t="s">
        <v>25</v>
      </c>
      <c r="B89" s="71" t="s">
        <v>26</v>
      </c>
      <c r="C89" s="71">
        <f>'À renseigner'!$I$13</f>
        <v>0</v>
      </c>
      <c r="D89" s="136"/>
      <c r="E89" s="137"/>
      <c r="F89" s="137"/>
      <c r="G89" s="137"/>
      <c r="H89" s="137"/>
      <c r="I89" s="138"/>
      <c r="J89" s="138"/>
      <c r="K89" s="137" t="s">
        <v>27</v>
      </c>
      <c r="L89" s="137" t="s">
        <v>27</v>
      </c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43" t="s">
        <v>585</v>
      </c>
      <c r="AC89" s="143">
        <v>84289</v>
      </c>
      <c r="AD89" s="83"/>
      <c r="AE89" s="83"/>
      <c r="AF89" s="143">
        <v>84309</v>
      </c>
      <c r="AG89" s="83"/>
      <c r="AH89" s="83"/>
      <c r="AI89" s="143">
        <v>84329</v>
      </c>
      <c r="AJ89" s="83"/>
      <c r="AK89" s="83"/>
      <c r="AL89" s="63">
        <v>84349</v>
      </c>
      <c r="AM89" s="83"/>
      <c r="AN89" s="83"/>
      <c r="AO89" s="143">
        <v>84369</v>
      </c>
      <c r="AP89" s="83"/>
      <c r="AQ89" s="83"/>
      <c r="AR89" s="143">
        <v>84294</v>
      </c>
      <c r="AS89" s="83"/>
      <c r="AT89" s="83"/>
      <c r="AU89" s="63">
        <v>116119</v>
      </c>
      <c r="AV89" s="83"/>
      <c r="AW89" s="83"/>
      <c r="AX89" s="63">
        <v>110429</v>
      </c>
      <c r="AY89" s="83"/>
      <c r="AZ89" s="83"/>
      <c r="BA89" s="63"/>
      <c r="BB89" s="83"/>
      <c r="BC89" s="83"/>
      <c r="BD89" s="63"/>
      <c r="BE89" s="83"/>
      <c r="BF89" s="83"/>
      <c r="BG89" s="63"/>
      <c r="BH89" s="83"/>
      <c r="BI89" s="83"/>
      <c r="BJ89" s="63"/>
      <c r="BK89" s="83"/>
      <c r="BL89" s="83"/>
    </row>
    <row r="90" spans="1:64" x14ac:dyDescent="0.2">
      <c r="A90" s="71" t="s">
        <v>25</v>
      </c>
      <c r="B90" s="71" t="s">
        <v>26</v>
      </c>
      <c r="C90" s="71">
        <f>'À renseigner'!$I$13</f>
        <v>0</v>
      </c>
      <c r="D90" s="136"/>
      <c r="E90" s="137"/>
      <c r="F90" s="137"/>
      <c r="G90" s="137"/>
      <c r="H90" s="137"/>
      <c r="I90" s="138"/>
      <c r="J90" s="138"/>
      <c r="K90" s="137" t="s">
        <v>27</v>
      </c>
      <c r="L90" s="137" t="s">
        <v>27</v>
      </c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43" t="s">
        <v>585</v>
      </c>
      <c r="AC90" s="143">
        <v>84289</v>
      </c>
      <c r="AD90" s="83"/>
      <c r="AE90" s="83"/>
      <c r="AF90" s="143">
        <v>84309</v>
      </c>
      <c r="AG90" s="83"/>
      <c r="AH90" s="83"/>
      <c r="AI90" s="143">
        <v>84329</v>
      </c>
      <c r="AJ90" s="83"/>
      <c r="AK90" s="83"/>
      <c r="AL90" s="63">
        <v>84349</v>
      </c>
      <c r="AM90" s="83"/>
      <c r="AN90" s="83"/>
      <c r="AO90" s="143">
        <v>84369</v>
      </c>
      <c r="AP90" s="83"/>
      <c r="AQ90" s="83"/>
      <c r="AR90" s="143">
        <v>84294</v>
      </c>
      <c r="AS90" s="83"/>
      <c r="AT90" s="83"/>
      <c r="AU90" s="63">
        <v>116119</v>
      </c>
      <c r="AV90" s="83"/>
      <c r="AW90" s="83"/>
      <c r="AX90" s="63">
        <v>110429</v>
      </c>
      <c r="AY90" s="83"/>
      <c r="AZ90" s="83"/>
      <c r="BA90" s="63"/>
      <c r="BB90" s="83"/>
      <c r="BC90" s="83"/>
      <c r="BD90" s="63"/>
      <c r="BE90" s="83"/>
      <c r="BF90" s="83"/>
      <c r="BG90" s="63"/>
      <c r="BH90" s="83"/>
      <c r="BI90" s="83"/>
      <c r="BJ90" s="63"/>
      <c r="BK90" s="83"/>
      <c r="BL90" s="83"/>
    </row>
    <row r="91" spans="1:64" x14ac:dyDescent="0.2">
      <c r="A91" s="71" t="s">
        <v>25</v>
      </c>
      <c r="B91" s="71" t="s">
        <v>26</v>
      </c>
      <c r="C91" s="71">
        <f>'À renseigner'!$I$13</f>
        <v>0</v>
      </c>
      <c r="D91" s="136"/>
      <c r="E91" s="137"/>
      <c r="F91" s="137"/>
      <c r="G91" s="137"/>
      <c r="H91" s="137"/>
      <c r="I91" s="138"/>
      <c r="J91" s="138"/>
      <c r="K91" s="137" t="s">
        <v>27</v>
      </c>
      <c r="L91" s="137" t="s">
        <v>27</v>
      </c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43" t="s">
        <v>585</v>
      </c>
      <c r="AC91" s="143">
        <v>84289</v>
      </c>
      <c r="AD91" s="83"/>
      <c r="AE91" s="83"/>
      <c r="AF91" s="143">
        <v>84309</v>
      </c>
      <c r="AG91" s="83"/>
      <c r="AH91" s="83"/>
      <c r="AI91" s="143">
        <v>84329</v>
      </c>
      <c r="AJ91" s="83"/>
      <c r="AK91" s="83"/>
      <c r="AL91" s="63">
        <v>84349</v>
      </c>
      <c r="AM91" s="83"/>
      <c r="AN91" s="83"/>
      <c r="AO91" s="143">
        <v>84369</v>
      </c>
      <c r="AP91" s="83"/>
      <c r="AQ91" s="83"/>
      <c r="AR91" s="143">
        <v>84294</v>
      </c>
      <c r="AS91" s="83"/>
      <c r="AT91" s="83"/>
      <c r="AU91" s="63">
        <v>116119</v>
      </c>
      <c r="AV91" s="83"/>
      <c r="AW91" s="83"/>
      <c r="AX91" s="63">
        <v>110429</v>
      </c>
      <c r="AY91" s="83"/>
      <c r="AZ91" s="83"/>
      <c r="BA91" s="63"/>
      <c r="BB91" s="83"/>
      <c r="BC91" s="83"/>
      <c r="BD91" s="63"/>
      <c r="BE91" s="83"/>
      <c r="BF91" s="83"/>
      <c r="BG91" s="63"/>
      <c r="BH91" s="83"/>
      <c r="BI91" s="83"/>
      <c r="BJ91" s="63"/>
      <c r="BK91" s="83"/>
      <c r="BL91" s="83"/>
    </row>
    <row r="92" spans="1:64" x14ac:dyDescent="0.2">
      <c r="A92" s="71" t="s">
        <v>25</v>
      </c>
      <c r="B92" s="71" t="s">
        <v>26</v>
      </c>
      <c r="C92" s="71">
        <f>'À renseigner'!$I$13</f>
        <v>0</v>
      </c>
      <c r="D92" s="136"/>
      <c r="E92" s="137"/>
      <c r="F92" s="137"/>
      <c r="G92" s="137"/>
      <c r="H92" s="137"/>
      <c r="I92" s="138"/>
      <c r="J92" s="138"/>
      <c r="K92" s="137" t="s">
        <v>27</v>
      </c>
      <c r="L92" s="137" t="s">
        <v>27</v>
      </c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43" t="s">
        <v>585</v>
      </c>
      <c r="AC92" s="143">
        <v>84289</v>
      </c>
      <c r="AD92" s="83"/>
      <c r="AE92" s="83"/>
      <c r="AF92" s="143">
        <v>84309</v>
      </c>
      <c r="AG92" s="83"/>
      <c r="AH92" s="83"/>
      <c r="AI92" s="143">
        <v>84329</v>
      </c>
      <c r="AJ92" s="83"/>
      <c r="AK92" s="83"/>
      <c r="AL92" s="63">
        <v>84349</v>
      </c>
      <c r="AM92" s="83"/>
      <c r="AN92" s="83"/>
      <c r="AO92" s="143">
        <v>84369</v>
      </c>
      <c r="AP92" s="83"/>
      <c r="AQ92" s="83"/>
      <c r="AR92" s="143">
        <v>84294</v>
      </c>
      <c r="AS92" s="83"/>
      <c r="AT92" s="83"/>
      <c r="AU92" s="63">
        <v>116119</v>
      </c>
      <c r="AV92" s="83"/>
      <c r="AW92" s="83"/>
      <c r="AX92" s="63">
        <v>110429</v>
      </c>
      <c r="AY92" s="83"/>
      <c r="AZ92" s="83"/>
      <c r="BA92" s="63"/>
      <c r="BB92" s="83"/>
      <c r="BC92" s="83"/>
      <c r="BD92" s="63"/>
      <c r="BE92" s="83"/>
      <c r="BF92" s="83"/>
      <c r="BG92" s="63"/>
      <c r="BH92" s="83"/>
      <c r="BI92" s="83"/>
      <c r="BJ92" s="63"/>
      <c r="BK92" s="83"/>
      <c r="BL92" s="83"/>
    </row>
    <row r="93" spans="1:64" x14ac:dyDescent="0.2">
      <c r="A93" s="71" t="s">
        <v>25</v>
      </c>
      <c r="B93" s="71" t="s">
        <v>26</v>
      </c>
      <c r="C93" s="71">
        <f>'À renseigner'!$I$13</f>
        <v>0</v>
      </c>
      <c r="D93" s="136"/>
      <c r="E93" s="137"/>
      <c r="F93" s="137"/>
      <c r="G93" s="137"/>
      <c r="H93" s="137"/>
      <c r="I93" s="138"/>
      <c r="J93" s="138"/>
      <c r="K93" s="137" t="s">
        <v>27</v>
      </c>
      <c r="L93" s="137" t="s">
        <v>27</v>
      </c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43" t="s">
        <v>585</v>
      </c>
      <c r="AC93" s="143">
        <v>84289</v>
      </c>
      <c r="AD93" s="83"/>
      <c r="AE93" s="83"/>
      <c r="AF93" s="143">
        <v>84309</v>
      </c>
      <c r="AG93" s="83"/>
      <c r="AH93" s="83"/>
      <c r="AI93" s="143">
        <v>84329</v>
      </c>
      <c r="AJ93" s="83"/>
      <c r="AK93" s="83"/>
      <c r="AL93" s="63">
        <v>84349</v>
      </c>
      <c r="AM93" s="83"/>
      <c r="AN93" s="83"/>
      <c r="AO93" s="143">
        <v>84369</v>
      </c>
      <c r="AP93" s="83"/>
      <c r="AQ93" s="83"/>
      <c r="AR93" s="143">
        <v>84294</v>
      </c>
      <c r="AS93" s="83"/>
      <c r="AT93" s="83"/>
      <c r="AU93" s="63">
        <v>116119</v>
      </c>
      <c r="AV93" s="83"/>
      <c r="AW93" s="83"/>
      <c r="AX93" s="63">
        <v>110429</v>
      </c>
      <c r="AY93" s="83"/>
      <c r="AZ93" s="83"/>
      <c r="BA93" s="63"/>
      <c r="BB93" s="83"/>
      <c r="BC93" s="83"/>
      <c r="BD93" s="63"/>
      <c r="BE93" s="83"/>
      <c r="BF93" s="83"/>
      <c r="BG93" s="63"/>
      <c r="BH93" s="83"/>
      <c r="BI93" s="83"/>
      <c r="BJ93" s="63"/>
      <c r="BK93" s="83"/>
      <c r="BL93" s="83"/>
    </row>
    <row r="94" spans="1:64" x14ac:dyDescent="0.2">
      <c r="A94" s="71" t="s">
        <v>25</v>
      </c>
      <c r="B94" s="71" t="s">
        <v>26</v>
      </c>
      <c r="C94" s="71">
        <f>'À renseigner'!$I$13</f>
        <v>0</v>
      </c>
      <c r="D94" s="136"/>
      <c r="E94" s="137"/>
      <c r="F94" s="137"/>
      <c r="G94" s="137"/>
      <c r="H94" s="137"/>
      <c r="I94" s="138"/>
      <c r="J94" s="138"/>
      <c r="K94" s="137" t="s">
        <v>27</v>
      </c>
      <c r="L94" s="137" t="s">
        <v>27</v>
      </c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43" t="s">
        <v>585</v>
      </c>
      <c r="AC94" s="143">
        <v>84289</v>
      </c>
      <c r="AD94" s="83"/>
      <c r="AE94" s="83"/>
      <c r="AF94" s="143">
        <v>84309</v>
      </c>
      <c r="AG94" s="83"/>
      <c r="AH94" s="83"/>
      <c r="AI94" s="143">
        <v>84329</v>
      </c>
      <c r="AJ94" s="83"/>
      <c r="AK94" s="83"/>
      <c r="AL94" s="63">
        <v>84349</v>
      </c>
      <c r="AM94" s="83"/>
      <c r="AN94" s="83"/>
      <c r="AO94" s="143">
        <v>84369</v>
      </c>
      <c r="AP94" s="83"/>
      <c r="AQ94" s="83"/>
      <c r="AR94" s="143">
        <v>84294</v>
      </c>
      <c r="AS94" s="83"/>
      <c r="AT94" s="83"/>
      <c r="AU94" s="63">
        <v>116119</v>
      </c>
      <c r="AV94" s="83"/>
      <c r="AW94" s="83"/>
      <c r="AX94" s="63">
        <v>110429</v>
      </c>
      <c r="AY94" s="83"/>
      <c r="AZ94" s="83"/>
      <c r="BA94" s="63"/>
      <c r="BB94" s="83"/>
      <c r="BC94" s="83"/>
      <c r="BD94" s="63"/>
      <c r="BE94" s="83"/>
      <c r="BF94" s="83"/>
      <c r="BG94" s="63"/>
      <c r="BH94" s="83"/>
      <c r="BI94" s="83"/>
      <c r="BJ94" s="63"/>
      <c r="BK94" s="83"/>
      <c r="BL94" s="83"/>
    </row>
    <row r="95" spans="1:64" x14ac:dyDescent="0.2">
      <c r="A95" s="71" t="s">
        <v>25</v>
      </c>
      <c r="B95" s="71" t="s">
        <v>26</v>
      </c>
      <c r="C95" s="71">
        <f>'À renseigner'!$I$13</f>
        <v>0</v>
      </c>
      <c r="D95" s="136"/>
      <c r="E95" s="137"/>
      <c r="F95" s="137"/>
      <c r="G95" s="137"/>
      <c r="H95" s="137"/>
      <c r="I95" s="138"/>
      <c r="J95" s="138"/>
      <c r="K95" s="137" t="s">
        <v>27</v>
      </c>
      <c r="L95" s="137" t="s">
        <v>27</v>
      </c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43" t="s">
        <v>585</v>
      </c>
      <c r="AC95" s="143">
        <v>84289</v>
      </c>
      <c r="AD95" s="83"/>
      <c r="AE95" s="83"/>
      <c r="AF95" s="143">
        <v>84309</v>
      </c>
      <c r="AG95" s="83"/>
      <c r="AH95" s="83"/>
      <c r="AI95" s="143">
        <v>84329</v>
      </c>
      <c r="AJ95" s="83"/>
      <c r="AK95" s="83"/>
      <c r="AL95" s="63">
        <v>84349</v>
      </c>
      <c r="AM95" s="83"/>
      <c r="AN95" s="83"/>
      <c r="AO95" s="143">
        <v>84369</v>
      </c>
      <c r="AP95" s="83"/>
      <c r="AQ95" s="83"/>
      <c r="AR95" s="143">
        <v>84294</v>
      </c>
      <c r="AS95" s="83"/>
      <c r="AT95" s="83"/>
      <c r="AU95" s="63">
        <v>116119</v>
      </c>
      <c r="AV95" s="83"/>
      <c r="AW95" s="83"/>
      <c r="AX95" s="63">
        <v>110429</v>
      </c>
      <c r="AY95" s="83"/>
      <c r="AZ95" s="83"/>
      <c r="BA95" s="63"/>
      <c r="BB95" s="83"/>
      <c r="BC95" s="83"/>
      <c r="BD95" s="63"/>
      <c r="BE95" s="83"/>
      <c r="BF95" s="83"/>
      <c r="BG95" s="63"/>
      <c r="BH95" s="83"/>
      <c r="BI95" s="83"/>
      <c r="BJ95" s="63"/>
      <c r="BK95" s="83"/>
      <c r="BL95" s="83"/>
    </row>
    <row r="96" spans="1:64" x14ac:dyDescent="0.2">
      <c r="A96" s="71" t="s">
        <v>25</v>
      </c>
      <c r="B96" s="71" t="s">
        <v>26</v>
      </c>
      <c r="C96" s="71">
        <f>'À renseigner'!$I$13</f>
        <v>0</v>
      </c>
      <c r="D96" s="136"/>
      <c r="E96" s="137"/>
      <c r="F96" s="137"/>
      <c r="G96" s="137"/>
      <c r="H96" s="137"/>
      <c r="I96" s="138"/>
      <c r="J96" s="138"/>
      <c r="K96" s="137" t="s">
        <v>27</v>
      </c>
      <c r="L96" s="137" t="s">
        <v>27</v>
      </c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43" t="s">
        <v>585</v>
      </c>
      <c r="AC96" s="143">
        <v>84289</v>
      </c>
      <c r="AD96" s="83"/>
      <c r="AE96" s="83"/>
      <c r="AF96" s="143">
        <v>84309</v>
      </c>
      <c r="AG96" s="83"/>
      <c r="AH96" s="83"/>
      <c r="AI96" s="143">
        <v>84329</v>
      </c>
      <c r="AJ96" s="83"/>
      <c r="AK96" s="83"/>
      <c r="AL96" s="63">
        <v>84349</v>
      </c>
      <c r="AM96" s="83"/>
      <c r="AN96" s="83"/>
      <c r="AO96" s="143">
        <v>84369</v>
      </c>
      <c r="AP96" s="83"/>
      <c r="AQ96" s="83"/>
      <c r="AR96" s="143">
        <v>84294</v>
      </c>
      <c r="AS96" s="83"/>
      <c r="AT96" s="83"/>
      <c r="AU96" s="63">
        <v>116119</v>
      </c>
      <c r="AV96" s="83"/>
      <c r="AW96" s="83"/>
      <c r="AX96" s="63">
        <v>110429</v>
      </c>
      <c r="AY96" s="83"/>
      <c r="AZ96" s="83"/>
      <c r="BA96" s="63"/>
      <c r="BB96" s="83"/>
      <c r="BC96" s="83"/>
      <c r="BD96" s="63"/>
      <c r="BE96" s="83"/>
      <c r="BF96" s="83"/>
      <c r="BG96" s="63"/>
      <c r="BH96" s="83"/>
      <c r="BI96" s="83"/>
      <c r="BJ96" s="63"/>
      <c r="BK96" s="83"/>
      <c r="BL96" s="83"/>
    </row>
    <row r="97" spans="1:64" x14ac:dyDescent="0.2">
      <c r="A97" s="71" t="s">
        <v>25</v>
      </c>
      <c r="B97" s="71" t="s">
        <v>26</v>
      </c>
      <c r="C97" s="71">
        <f>'À renseigner'!$I$13</f>
        <v>0</v>
      </c>
      <c r="D97" s="136"/>
      <c r="E97" s="137"/>
      <c r="F97" s="137"/>
      <c r="G97" s="137"/>
      <c r="H97" s="137"/>
      <c r="I97" s="138"/>
      <c r="J97" s="138"/>
      <c r="K97" s="137" t="s">
        <v>27</v>
      </c>
      <c r="L97" s="137" t="s">
        <v>27</v>
      </c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43" t="s">
        <v>585</v>
      </c>
      <c r="AC97" s="143">
        <v>84289</v>
      </c>
      <c r="AD97" s="83"/>
      <c r="AE97" s="83"/>
      <c r="AF97" s="143">
        <v>84309</v>
      </c>
      <c r="AG97" s="83"/>
      <c r="AH97" s="83"/>
      <c r="AI97" s="143">
        <v>84329</v>
      </c>
      <c r="AJ97" s="83"/>
      <c r="AK97" s="83"/>
      <c r="AL97" s="63">
        <v>84349</v>
      </c>
      <c r="AM97" s="83"/>
      <c r="AN97" s="83"/>
      <c r="AO97" s="143">
        <v>84369</v>
      </c>
      <c r="AP97" s="83"/>
      <c r="AQ97" s="83"/>
      <c r="AR97" s="143">
        <v>84294</v>
      </c>
      <c r="AS97" s="83"/>
      <c r="AT97" s="83"/>
      <c r="AU97" s="63">
        <v>116119</v>
      </c>
      <c r="AV97" s="83"/>
      <c r="AW97" s="83"/>
      <c r="AX97" s="63">
        <v>110429</v>
      </c>
      <c r="AY97" s="83"/>
      <c r="AZ97" s="83"/>
      <c r="BA97" s="63"/>
      <c r="BB97" s="83"/>
      <c r="BC97" s="83"/>
      <c r="BD97" s="63"/>
      <c r="BE97" s="83"/>
      <c r="BF97" s="83"/>
      <c r="BG97" s="63"/>
      <c r="BH97" s="83"/>
      <c r="BI97" s="83"/>
      <c r="BJ97" s="63"/>
      <c r="BK97" s="83"/>
      <c r="BL97" s="83"/>
    </row>
    <row r="98" spans="1:64" x14ac:dyDescent="0.2">
      <c r="A98" s="71" t="s">
        <v>25</v>
      </c>
      <c r="B98" s="71" t="s">
        <v>26</v>
      </c>
      <c r="C98" s="71">
        <f>'À renseigner'!$I$13</f>
        <v>0</v>
      </c>
      <c r="D98" s="136"/>
      <c r="E98" s="137"/>
      <c r="F98" s="137"/>
      <c r="G98" s="137"/>
      <c r="H98" s="137"/>
      <c r="I98" s="138"/>
      <c r="J98" s="138"/>
      <c r="K98" s="137" t="s">
        <v>27</v>
      </c>
      <c r="L98" s="137" t="s">
        <v>27</v>
      </c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43" t="s">
        <v>585</v>
      </c>
      <c r="AC98" s="143">
        <v>84289</v>
      </c>
      <c r="AD98" s="83"/>
      <c r="AE98" s="83"/>
      <c r="AF98" s="143">
        <v>84309</v>
      </c>
      <c r="AG98" s="83"/>
      <c r="AH98" s="83"/>
      <c r="AI98" s="143">
        <v>84329</v>
      </c>
      <c r="AJ98" s="83"/>
      <c r="AK98" s="83"/>
      <c r="AL98" s="63">
        <v>84349</v>
      </c>
      <c r="AM98" s="83"/>
      <c r="AN98" s="83"/>
      <c r="AO98" s="143">
        <v>84369</v>
      </c>
      <c r="AP98" s="83"/>
      <c r="AQ98" s="83"/>
      <c r="AR98" s="143">
        <v>84294</v>
      </c>
      <c r="AS98" s="83"/>
      <c r="AT98" s="83"/>
      <c r="AU98" s="63">
        <v>116119</v>
      </c>
      <c r="AV98" s="83"/>
      <c r="AW98" s="83"/>
      <c r="AX98" s="63">
        <v>110429</v>
      </c>
      <c r="AY98" s="83"/>
      <c r="AZ98" s="83"/>
      <c r="BA98" s="63"/>
      <c r="BB98" s="83"/>
      <c r="BC98" s="83"/>
      <c r="BD98" s="63"/>
      <c r="BE98" s="83"/>
      <c r="BF98" s="83"/>
      <c r="BG98" s="63"/>
      <c r="BH98" s="83"/>
      <c r="BI98" s="83"/>
      <c r="BJ98" s="63"/>
      <c r="BK98" s="83"/>
      <c r="BL98" s="83"/>
    </row>
    <row r="99" spans="1:64" x14ac:dyDescent="0.2">
      <c r="A99" s="71" t="s">
        <v>25</v>
      </c>
      <c r="B99" s="71" t="s">
        <v>26</v>
      </c>
      <c r="C99" s="71">
        <f>'À renseigner'!$I$13</f>
        <v>0</v>
      </c>
      <c r="D99" s="136"/>
      <c r="E99" s="137"/>
      <c r="F99" s="137"/>
      <c r="G99" s="137"/>
      <c r="H99" s="137"/>
      <c r="I99" s="138"/>
      <c r="J99" s="138"/>
      <c r="K99" s="137" t="s">
        <v>27</v>
      </c>
      <c r="L99" s="137" t="s">
        <v>27</v>
      </c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43" t="s">
        <v>585</v>
      </c>
      <c r="AC99" s="143">
        <v>84289</v>
      </c>
      <c r="AD99" s="83"/>
      <c r="AE99" s="83"/>
      <c r="AF99" s="143">
        <v>84309</v>
      </c>
      <c r="AG99" s="83"/>
      <c r="AH99" s="83"/>
      <c r="AI99" s="143">
        <v>84329</v>
      </c>
      <c r="AJ99" s="83"/>
      <c r="AK99" s="83"/>
      <c r="AL99" s="63">
        <v>84349</v>
      </c>
      <c r="AM99" s="83"/>
      <c r="AN99" s="83"/>
      <c r="AO99" s="143">
        <v>84369</v>
      </c>
      <c r="AP99" s="83"/>
      <c r="AQ99" s="83"/>
      <c r="AR99" s="143">
        <v>84294</v>
      </c>
      <c r="AS99" s="83"/>
      <c r="AT99" s="83"/>
      <c r="AU99" s="63">
        <v>116119</v>
      </c>
      <c r="AV99" s="83"/>
      <c r="AW99" s="83"/>
      <c r="AX99" s="63">
        <v>110429</v>
      </c>
      <c r="AY99" s="83"/>
      <c r="AZ99" s="83"/>
      <c r="BA99" s="63"/>
      <c r="BB99" s="83"/>
      <c r="BC99" s="83"/>
      <c r="BD99" s="63"/>
      <c r="BE99" s="83"/>
      <c r="BF99" s="83"/>
      <c r="BG99" s="63"/>
      <c r="BH99" s="83"/>
      <c r="BI99" s="83"/>
      <c r="BJ99" s="63"/>
      <c r="BK99" s="83"/>
      <c r="BL99" s="83"/>
    </row>
    <row r="100" spans="1:64" x14ac:dyDescent="0.2">
      <c r="A100" s="71" t="s">
        <v>25</v>
      </c>
      <c r="B100" s="71" t="s">
        <v>26</v>
      </c>
      <c r="C100" s="71">
        <f>'À renseigner'!$I$13</f>
        <v>0</v>
      </c>
      <c r="D100" s="136"/>
      <c r="E100" s="137"/>
      <c r="F100" s="137"/>
      <c r="G100" s="137"/>
      <c r="H100" s="137"/>
      <c r="I100" s="138"/>
      <c r="J100" s="138"/>
      <c r="K100" s="137" t="s">
        <v>27</v>
      </c>
      <c r="L100" s="137" t="s">
        <v>27</v>
      </c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43" t="s">
        <v>585</v>
      </c>
      <c r="AC100" s="143">
        <v>84289</v>
      </c>
      <c r="AD100" s="83"/>
      <c r="AE100" s="83"/>
      <c r="AF100" s="143">
        <v>84309</v>
      </c>
      <c r="AG100" s="83"/>
      <c r="AH100" s="83"/>
      <c r="AI100" s="143">
        <v>84329</v>
      </c>
      <c r="AJ100" s="83"/>
      <c r="AK100" s="83"/>
      <c r="AL100" s="63">
        <v>84349</v>
      </c>
      <c r="AM100" s="83"/>
      <c r="AN100" s="83"/>
      <c r="AO100" s="143">
        <v>84369</v>
      </c>
      <c r="AP100" s="83"/>
      <c r="AQ100" s="83"/>
      <c r="AR100" s="143">
        <v>84294</v>
      </c>
      <c r="AS100" s="83"/>
      <c r="AT100" s="83"/>
      <c r="AU100" s="63">
        <v>116119</v>
      </c>
      <c r="AV100" s="83"/>
      <c r="AW100" s="83"/>
      <c r="AX100" s="63">
        <v>110429</v>
      </c>
      <c r="AY100" s="83"/>
      <c r="AZ100" s="83"/>
      <c r="BA100" s="63"/>
      <c r="BB100" s="83"/>
      <c r="BC100" s="83"/>
      <c r="BD100" s="63"/>
      <c r="BE100" s="83"/>
      <c r="BF100" s="83"/>
      <c r="BG100" s="63"/>
      <c r="BH100" s="83"/>
      <c r="BI100" s="83"/>
      <c r="BJ100" s="63"/>
      <c r="BK100" s="83"/>
      <c r="BL100" s="83"/>
    </row>
    <row r="101" spans="1:64" x14ac:dyDescent="0.2">
      <c r="A101" s="71" t="s">
        <v>25</v>
      </c>
      <c r="B101" s="71" t="s">
        <v>26</v>
      </c>
      <c r="C101" s="71">
        <f>'À renseigner'!$I$13</f>
        <v>0</v>
      </c>
      <c r="D101" s="136"/>
      <c r="E101" s="137"/>
      <c r="F101" s="137"/>
      <c r="G101" s="137"/>
      <c r="H101" s="137"/>
      <c r="I101" s="138"/>
      <c r="J101" s="138"/>
      <c r="K101" s="137" t="s">
        <v>27</v>
      </c>
      <c r="L101" s="137" t="s">
        <v>27</v>
      </c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43" t="s">
        <v>585</v>
      </c>
      <c r="AC101" s="143">
        <v>84289</v>
      </c>
      <c r="AD101" s="83"/>
      <c r="AE101" s="83"/>
      <c r="AF101" s="143">
        <v>84309</v>
      </c>
      <c r="AG101" s="83"/>
      <c r="AH101" s="83"/>
      <c r="AI101" s="143">
        <v>84329</v>
      </c>
      <c r="AJ101" s="83"/>
      <c r="AK101" s="83"/>
      <c r="AL101" s="63">
        <v>84349</v>
      </c>
      <c r="AM101" s="83"/>
      <c r="AN101" s="83"/>
      <c r="AO101" s="143">
        <v>84369</v>
      </c>
      <c r="AP101" s="83"/>
      <c r="AQ101" s="83"/>
      <c r="AR101" s="143">
        <v>84294</v>
      </c>
      <c r="AS101" s="83"/>
      <c r="AT101" s="83"/>
      <c r="AU101" s="63">
        <v>116119</v>
      </c>
      <c r="AV101" s="83"/>
      <c r="AW101" s="83"/>
      <c r="AX101" s="63">
        <v>110429</v>
      </c>
      <c r="AY101" s="83"/>
      <c r="AZ101" s="83"/>
      <c r="BA101" s="63"/>
      <c r="BB101" s="83"/>
      <c r="BC101" s="83"/>
      <c r="BD101" s="63"/>
      <c r="BE101" s="83"/>
      <c r="BF101" s="83"/>
      <c r="BG101" s="63"/>
      <c r="BH101" s="83"/>
      <c r="BI101" s="83"/>
      <c r="BJ101" s="63"/>
      <c r="BK101" s="83"/>
      <c r="BL101" s="83"/>
    </row>
    <row r="102" spans="1:64" x14ac:dyDescent="0.2">
      <c r="A102" s="71" t="s">
        <v>25</v>
      </c>
      <c r="B102" s="71" t="s">
        <v>26</v>
      </c>
      <c r="C102" s="71">
        <f>'À renseigner'!$I$13</f>
        <v>0</v>
      </c>
      <c r="D102" s="136"/>
      <c r="E102" s="137"/>
      <c r="F102" s="137"/>
      <c r="G102" s="137"/>
      <c r="H102" s="137"/>
      <c r="I102" s="138"/>
      <c r="J102" s="138"/>
      <c r="K102" s="137" t="s">
        <v>27</v>
      </c>
      <c r="L102" s="137" t="s">
        <v>27</v>
      </c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43" t="s">
        <v>585</v>
      </c>
      <c r="AC102" s="143">
        <v>84289</v>
      </c>
      <c r="AD102" s="83"/>
      <c r="AE102" s="83"/>
      <c r="AF102" s="143">
        <v>84309</v>
      </c>
      <c r="AG102" s="83"/>
      <c r="AH102" s="83"/>
      <c r="AI102" s="143">
        <v>84329</v>
      </c>
      <c r="AJ102" s="83"/>
      <c r="AK102" s="83"/>
      <c r="AL102" s="63">
        <v>84349</v>
      </c>
      <c r="AM102" s="83"/>
      <c r="AN102" s="83"/>
      <c r="AO102" s="143">
        <v>84369</v>
      </c>
      <c r="AP102" s="83"/>
      <c r="AQ102" s="83"/>
      <c r="AR102" s="143">
        <v>84294</v>
      </c>
      <c r="AS102" s="83"/>
      <c r="AT102" s="83"/>
      <c r="AU102" s="63">
        <v>116119</v>
      </c>
      <c r="AV102" s="83"/>
      <c r="AW102" s="83"/>
      <c r="AX102" s="63">
        <v>110429</v>
      </c>
      <c r="AY102" s="83"/>
      <c r="AZ102" s="83"/>
      <c r="BA102" s="63"/>
      <c r="BB102" s="83"/>
      <c r="BC102" s="83"/>
      <c r="BD102" s="63"/>
      <c r="BE102" s="83"/>
      <c r="BF102" s="83"/>
      <c r="BG102" s="63"/>
      <c r="BH102" s="83"/>
      <c r="BI102" s="83"/>
      <c r="BJ102" s="63"/>
      <c r="BK102" s="83"/>
      <c r="BL102" s="83"/>
    </row>
    <row r="103" spans="1:64" x14ac:dyDescent="0.2">
      <c r="A103" s="71" t="s">
        <v>25</v>
      </c>
      <c r="B103" s="71" t="s">
        <v>26</v>
      </c>
      <c r="C103" s="71">
        <f>'À renseigner'!$I$13</f>
        <v>0</v>
      </c>
      <c r="D103" s="136"/>
      <c r="E103" s="137"/>
      <c r="F103" s="137"/>
      <c r="G103" s="137"/>
      <c r="H103" s="137"/>
      <c r="I103" s="138"/>
      <c r="J103" s="138"/>
      <c r="K103" s="137" t="s">
        <v>27</v>
      </c>
      <c r="L103" s="137" t="s">
        <v>27</v>
      </c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43" t="s">
        <v>585</v>
      </c>
      <c r="AC103" s="143">
        <v>84289</v>
      </c>
      <c r="AD103" s="83"/>
      <c r="AE103" s="83"/>
      <c r="AF103" s="143">
        <v>84309</v>
      </c>
      <c r="AG103" s="83"/>
      <c r="AH103" s="83"/>
      <c r="AI103" s="143">
        <v>84329</v>
      </c>
      <c r="AJ103" s="83"/>
      <c r="AK103" s="83"/>
      <c r="AL103" s="63">
        <v>84349</v>
      </c>
      <c r="AM103" s="83"/>
      <c r="AN103" s="83"/>
      <c r="AO103" s="143">
        <v>84369</v>
      </c>
      <c r="AP103" s="83"/>
      <c r="AQ103" s="83"/>
      <c r="AR103" s="143">
        <v>84294</v>
      </c>
      <c r="AS103" s="83"/>
      <c r="AT103" s="83"/>
      <c r="AU103" s="63">
        <v>116119</v>
      </c>
      <c r="AV103" s="83"/>
      <c r="AW103" s="83"/>
      <c r="AX103" s="63">
        <v>110429</v>
      </c>
      <c r="AY103" s="83"/>
      <c r="AZ103" s="83"/>
      <c r="BA103" s="63"/>
      <c r="BB103" s="83"/>
      <c r="BC103" s="83"/>
      <c r="BD103" s="63"/>
      <c r="BE103" s="83"/>
      <c r="BF103" s="83"/>
      <c r="BG103" s="63"/>
      <c r="BH103" s="83"/>
      <c r="BI103" s="83"/>
      <c r="BJ103" s="63"/>
      <c r="BK103" s="83"/>
      <c r="BL103" s="83"/>
    </row>
    <row r="104" spans="1:64" x14ac:dyDescent="0.2">
      <c r="A104" s="71" t="s">
        <v>25</v>
      </c>
      <c r="B104" s="71" t="s">
        <v>26</v>
      </c>
      <c r="C104" s="71">
        <f>'À renseigner'!$I$13</f>
        <v>0</v>
      </c>
      <c r="D104" s="136"/>
      <c r="E104" s="137"/>
      <c r="F104" s="137"/>
      <c r="G104" s="137"/>
      <c r="H104" s="137"/>
      <c r="I104" s="138"/>
      <c r="J104" s="138"/>
      <c r="K104" s="137" t="s">
        <v>27</v>
      </c>
      <c r="L104" s="137" t="s">
        <v>27</v>
      </c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43" t="s">
        <v>585</v>
      </c>
      <c r="AC104" s="143">
        <v>84289</v>
      </c>
      <c r="AD104" s="83"/>
      <c r="AE104" s="83"/>
      <c r="AF104" s="143">
        <v>84309</v>
      </c>
      <c r="AG104" s="83"/>
      <c r="AH104" s="83"/>
      <c r="AI104" s="143">
        <v>84329</v>
      </c>
      <c r="AJ104" s="83"/>
      <c r="AK104" s="83"/>
      <c r="AL104" s="63">
        <v>84349</v>
      </c>
      <c r="AM104" s="83"/>
      <c r="AN104" s="83"/>
      <c r="AO104" s="143">
        <v>84369</v>
      </c>
      <c r="AP104" s="83"/>
      <c r="AQ104" s="83"/>
      <c r="AR104" s="143">
        <v>84294</v>
      </c>
      <c r="AS104" s="83"/>
      <c r="AT104" s="83"/>
      <c r="AU104" s="63">
        <v>116119</v>
      </c>
      <c r="AV104" s="83"/>
      <c r="AW104" s="83"/>
      <c r="AX104" s="63">
        <v>110429</v>
      </c>
      <c r="AY104" s="83"/>
      <c r="AZ104" s="83"/>
      <c r="BA104" s="63"/>
      <c r="BB104" s="83"/>
      <c r="BC104" s="83"/>
      <c r="BD104" s="63"/>
      <c r="BE104" s="83"/>
      <c r="BF104" s="83"/>
      <c r="BG104" s="63"/>
      <c r="BH104" s="83"/>
      <c r="BI104" s="83"/>
      <c r="BJ104" s="63"/>
      <c r="BK104" s="83"/>
      <c r="BL104" s="83"/>
    </row>
    <row r="105" spans="1:64" x14ac:dyDescent="0.2">
      <c r="A105" s="71" t="s">
        <v>25</v>
      </c>
      <c r="B105" s="71" t="s">
        <v>26</v>
      </c>
      <c r="C105" s="71">
        <f>'À renseigner'!$I$13</f>
        <v>0</v>
      </c>
      <c r="AB105" s="143" t="s">
        <v>585</v>
      </c>
      <c r="AC105" s="143">
        <v>84289</v>
      </c>
      <c r="AD105" s="83"/>
      <c r="AE105" s="83"/>
      <c r="AF105" s="143">
        <v>84309</v>
      </c>
      <c r="AG105" s="83"/>
      <c r="AH105" s="83"/>
      <c r="AI105" s="143">
        <v>84329</v>
      </c>
      <c r="AJ105" s="83"/>
      <c r="AK105" s="83"/>
      <c r="AL105" s="63">
        <v>84349</v>
      </c>
      <c r="AM105" s="83"/>
      <c r="AN105" s="83"/>
      <c r="AO105" s="143">
        <v>84369</v>
      </c>
      <c r="AP105" s="83"/>
      <c r="AQ105" s="83"/>
      <c r="AR105" s="143">
        <v>84294</v>
      </c>
      <c r="AS105" s="83"/>
      <c r="AT105" s="83"/>
      <c r="AU105" s="63">
        <v>116119</v>
      </c>
      <c r="AV105" s="83"/>
      <c r="AW105" s="83"/>
      <c r="AX105" s="63">
        <v>110429</v>
      </c>
      <c r="AY105" s="83"/>
      <c r="AZ105" s="83"/>
      <c r="BA105" s="63"/>
      <c r="BB105" s="83"/>
      <c r="BC105" s="83"/>
      <c r="BD105" s="63"/>
      <c r="BE105" s="83"/>
      <c r="BF105" s="83"/>
      <c r="BG105" s="63"/>
      <c r="BH105" s="83"/>
      <c r="BI105" s="83"/>
      <c r="BJ105" s="63"/>
      <c r="BK105" s="83"/>
      <c r="BL105" s="83"/>
    </row>
  </sheetData>
  <sheetProtection algorithmName="SHA-512" hashValue="vZCP4/yGN87x60J47pxEdIIVM7cG/keqLW4cRvKVkzPMrGRNypFDZ+HhYy8bpftKLad7Bn2lfQAPCFfYWR1yuw==" saltValue="9Jy5C+etZm7IjQ7b2rOOqg==" spinCount="100000" sheet="1" objects="1" scenarios="1"/>
  <mergeCells count="43">
    <mergeCell ref="A1:C1"/>
    <mergeCell ref="AC3:AE3"/>
    <mergeCell ref="AB3:AB4"/>
    <mergeCell ref="F3:F4"/>
    <mergeCell ref="E3:E4"/>
    <mergeCell ref="D3:D4"/>
    <mergeCell ref="A3:C4"/>
    <mergeCell ref="AB1:BL1"/>
    <mergeCell ref="BA3:BC3"/>
    <mergeCell ref="BD3:BF3"/>
    <mergeCell ref="BG3:BI3"/>
    <mergeCell ref="BJ3:BL3"/>
    <mergeCell ref="AR3:AT3"/>
    <mergeCell ref="AU3:AW3"/>
    <mergeCell ref="AX3:AZ3"/>
    <mergeCell ref="D1:Y1"/>
    <mergeCell ref="A5:C5"/>
    <mergeCell ref="AF3:AH3"/>
    <mergeCell ref="AI3:AK3"/>
    <mergeCell ref="AL3:AN3"/>
    <mergeCell ref="AO3:AQ3"/>
    <mergeCell ref="Z3:Z4"/>
    <mergeCell ref="Y3:Y4"/>
    <mergeCell ref="X3:X4"/>
    <mergeCell ref="W3:W4"/>
    <mergeCell ref="V3:V4"/>
    <mergeCell ref="U3:U4"/>
    <mergeCell ref="T3:T4"/>
    <mergeCell ref="Z1:AA1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A3:AA4"/>
  </mergeCells>
  <dataValidations count="23">
    <dataValidation allowBlank="1" showInputMessage="1" showErrorMessage="1" promptTitle="Montant abondement" prompt="Montant à investir sur le fonds pour l'abondement" sqref="AE6:AE105 AW6:AW105 AK6:AK105 AH6:AH105 AN6:AN105 AQ6:AQ105 AT6:AT105 AZ6:AZ105 BC6:BC105 BF6:BF105 BI6:BI105 BL6:BL105" xr:uid="{99E813F3-F146-488E-89A6-73A3C0649B21}"/>
    <dataValidation allowBlank="1" showInputMessage="1" showErrorMessage="1" promptTitle="Montant PPV" prompt="Montant à investir sur le fonds pour la prime de partage de la valeur" sqref="AD6:AD105 AJ6:AJ105 AG6:AG105 AM6:AM105 AP6:AP105 AS6:AS105 AV6:AV105 AY6:AY105 BB6:BB105 BE6:BE105 BH6:BH105 BK6:BK105" xr:uid="{7EC9BB8B-A24B-4662-AF24-154E15E290A2}"/>
    <dataValidation allowBlank="1" showInputMessage="1" showErrorMessage="1" promptTitle="Numéro de Sécurité sociale" prompt="13 ou 15 caractères" sqref="D3" xr:uid="{67B43DE5-BE51-47FD-8B64-AB1D1F93B82C}"/>
    <dataValidation type="date" showInputMessage="1" showErrorMessage="1" promptTitle="Date de sortie de l'entreprise" prompt="Au format JJ/MM/AAAA" sqref="X5:X104" xr:uid="{E1DC0023-60A5-4560-B5BC-B199983173BF}">
      <formula1>1</formula1>
      <formula2>54789</formula2>
    </dataValidation>
    <dataValidation allowBlank="1" showInputMessage="1" showErrorMessage="1" promptTitle="Abondement" prompt="Montant de l'abondement par bénéficiaire" sqref="AA5:AA104" xr:uid="{45A5D2C1-32EB-4DD9-9708-396AF3CF5E00}"/>
    <dataValidation allowBlank="1" showInputMessage="1" showErrorMessage="1" promptTitle="Montant de la PPV" prompt="Montant de la Prime de partage de la valeur" sqref="Z5:Z104" xr:uid="{804E1795-F648-4FD7-900A-417E324AA732}"/>
    <dataValidation type="date" showInputMessage="1" showErrorMessage="1" promptTitle="Date d'entrée dans l'entreprise" prompt="Au format JJ/MM/AAAA" sqref="W5:W104" xr:uid="{4121D0E4-8B7D-4947-AA9E-812F122FB344}">
      <formula1>1</formula1>
      <formula2>54789</formula2>
    </dataValidation>
    <dataValidation type="textLength" operator="equal" allowBlank="1" showInputMessage="1" showErrorMessage="1" promptTitle="Numéro de téléphone mobile" prompt="Sur 10 caractères" sqref="U5" xr:uid="{B84A2557-FD75-49F6-88F2-556F02DD219F}">
      <formula1>10</formula1>
    </dataValidation>
    <dataValidation type="textLength" operator="equal" allowBlank="1" showInputMessage="1" showErrorMessage="1" promptTitle="Numéro de téléphone fixe" prompt="Sur 10 caractères" sqref="T5" xr:uid="{CB79095E-53EB-4D3F-AB09-B92F7E62A3C0}">
      <formula1>10</formula1>
    </dataValidation>
    <dataValidation allowBlank="1" showInputMessage="1" showErrorMessage="1" promptTitle="Adresse e-mail" prompt="Inférieur à 32 caractères" sqref="S5:S104" xr:uid="{D5825BD2-0B28-455C-AC1E-3999A270B5EB}"/>
    <dataValidation type="textLength" operator="equal" allowBlank="1" showInputMessage="1" showErrorMessage="1" error="Sur 2 caractères" promptTitle="Code pays" prompt="Mettre &quot;FR&quot; pour France. _x000a__x000a_Pour les autres codes, consultez l'onglet &quot;Codes pays&quot;" sqref="R5:R104" xr:uid="{6F417437-D463-4059-A873-374C9A6EBFDA}">
      <formula1>2</formula1>
    </dataValidation>
    <dataValidation allowBlank="1" showInputMessage="1" showErrorMessage="1" promptTitle="Ville" prompt="Inférieur à 32 caractères" sqref="Q5:Q104" xr:uid="{C29B1614-73FA-4F3A-B13E-AF7C4B5D1A45}"/>
    <dataValidation allowBlank="1" showInputMessage="1" showErrorMessage="1" promptTitle="Code postal" prompt="Sur 5 caractères" sqref="P5:P104" xr:uid="{AFBE0F54-4CFC-467C-BD08-62016FED66B5}"/>
    <dataValidation allowBlank="1" showInputMessage="1" showErrorMessage="1" promptTitle="Localité" prompt="Inférieur à 32 caractères" sqref="O5:O104" xr:uid="{FB3B52C5-B8C1-4E60-8A3A-55AF00212143}"/>
    <dataValidation allowBlank="1" showInputMessage="1" showErrorMessage="1" promptTitle="Complément de rue" prompt="Inférieur à 32 caractères" sqref="N5:N104" xr:uid="{7F7A55B1-A4FC-4F93-ACA3-DBC2F93DD5A5}"/>
    <dataValidation allowBlank="1" showInputMessage="1" showErrorMessage="1" promptTitle="Adresse postale" prompt="Inférieur à 32 caractères" sqref="M5:M104" xr:uid="{35D555E8-4929-4908-855D-0643FD1AF01A}"/>
    <dataValidation allowBlank="1" showInputMessage="1" showErrorMessage="1" promptTitle="Ville de naissance" prompt="Inférieur à 32 caractères" sqref="J5:J104" xr:uid="{4FDB47D3-008F-4BC1-AF98-6821E086F99D}"/>
    <dataValidation allowBlank="1" showInputMessage="1" showErrorMessage="1" promptTitle="Date de naissance" prompt="Format JJ/MM/AAAA" sqref="I5:I104" xr:uid="{15B54579-54B1-4F3B-8F37-9AB39D104942}"/>
    <dataValidation type="textLength" operator="lessThan" allowBlank="1" showInputMessage="1" showErrorMessage="1" promptTitle="Prénom" prompt="Inférieur à 32 caractères" sqref="H5:H104" xr:uid="{496BC697-DE1D-437C-B5DC-F03F5AFFB920}">
      <formula1>32</formula1>
    </dataValidation>
    <dataValidation type="textLength" operator="lessThan" allowBlank="1" showInputMessage="1" showErrorMessage="1" promptTitle="Nom" prompt="Inférieur à 32 caractères" sqref="F5:G104" xr:uid="{06AC5320-9B30-44EB-8AE1-8B30EDF70C6E}">
      <formula1>32</formula1>
    </dataValidation>
    <dataValidation type="textLength" allowBlank="1" showInputMessage="1" showErrorMessage="1" error="Sur 13 ou 15 caractères" promptTitle="Numéro de Sécurité sociale" prompt="Sur 13 ou 15 caractères" sqref="D5:D104" xr:uid="{F543A626-EFCD-4746-A25D-9C4F5AF3E65C}">
      <formula1>13</formula1>
      <formula2>15</formula2>
    </dataValidation>
    <dataValidation operator="equal" allowBlank="1" showInputMessage="1" showErrorMessage="1" promptTitle="Numéro de téléphone fixe" prompt="Sur 10 caractères" sqref="T6:T104" xr:uid="{49920EA6-CA51-447E-95DB-671454FAA52B}"/>
    <dataValidation allowBlank="1" showInputMessage="1" showErrorMessage="1" promptTitle="Numéro de portable" prompt="Sur 10 caractères" sqref="U6:U104" xr:uid="{7EF09FE4-B839-4EA6-A459-CC006A5218F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4" id="{29D27DC2-EB03-4F9F-972C-25D09D4A314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AE5:AE105</xm:sqref>
        </x14:conditionalFormatting>
        <x14:conditionalFormatting xmlns:xm="http://schemas.microsoft.com/office/excel/2006/main">
          <x14:cfRule type="expression" priority="103" id="{11B97B58-55D2-49FB-86C6-3DD3E71039B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AE4</xm:sqref>
        </x14:conditionalFormatting>
        <x14:conditionalFormatting xmlns:xm="http://schemas.microsoft.com/office/excel/2006/main">
          <x14:cfRule type="expression" priority="119" id="{C83F2594-1AE2-475A-8DE7-7168A12B5E2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AD4</xm:sqref>
        </x14:conditionalFormatting>
        <x14:conditionalFormatting xmlns:xm="http://schemas.microsoft.com/office/excel/2006/main">
          <x14:cfRule type="expression" priority="102" id="{69CE7A70-281E-435C-9293-E617B564C43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AE5</xm:sqref>
        </x14:conditionalFormatting>
        <x14:conditionalFormatting xmlns:xm="http://schemas.microsoft.com/office/excel/2006/main">
          <x14:cfRule type="expression" priority="101" id="{8CD3FB46-D93F-4AAE-BE5F-07BED2F1C81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AE2</xm:sqref>
        </x14:conditionalFormatting>
        <x14:conditionalFormatting xmlns:xm="http://schemas.microsoft.com/office/excel/2006/main">
          <x14:cfRule type="expression" priority="87" id="{671D0A63-F29D-44A4-B83E-0FDDADA3010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AH5:AH105</xm:sqref>
        </x14:conditionalFormatting>
        <x14:conditionalFormatting xmlns:xm="http://schemas.microsoft.com/office/excel/2006/main">
          <x14:cfRule type="expression" priority="86" id="{38361DA3-3FEB-47D0-AEB4-1093BCB6DAD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AH4</xm:sqref>
        </x14:conditionalFormatting>
        <x14:conditionalFormatting xmlns:xm="http://schemas.microsoft.com/office/excel/2006/main">
          <x14:cfRule type="expression" priority="88" id="{A0B64324-BA5C-4551-9BF0-C476D79AFD2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AG4</xm:sqref>
        </x14:conditionalFormatting>
        <x14:conditionalFormatting xmlns:xm="http://schemas.microsoft.com/office/excel/2006/main">
          <x14:cfRule type="expression" priority="85" id="{FF3D9B6D-2C7B-4830-B274-2EC130A088B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</xm:sqref>
        </x14:conditionalFormatting>
        <x14:conditionalFormatting xmlns:xm="http://schemas.microsoft.com/office/excel/2006/main">
          <x14:cfRule type="expression" priority="83" id="{5E4BC1CA-AD2B-4868-B879-E67DFC85BFA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AK5:AK105</xm:sqref>
        </x14:conditionalFormatting>
        <x14:conditionalFormatting xmlns:xm="http://schemas.microsoft.com/office/excel/2006/main">
          <x14:cfRule type="expression" priority="82" id="{D6FB41A6-3D7E-4247-AC72-C06178F50DB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AK4</xm:sqref>
        </x14:conditionalFormatting>
        <x14:conditionalFormatting xmlns:xm="http://schemas.microsoft.com/office/excel/2006/main">
          <x14:cfRule type="expression" priority="84" id="{8679FA5B-410F-468C-848D-3966D07E0AA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AJ4</xm:sqref>
        </x14:conditionalFormatting>
        <x14:conditionalFormatting xmlns:xm="http://schemas.microsoft.com/office/excel/2006/main">
          <x14:cfRule type="expression" priority="81" id="{BB4930EB-1440-41F3-BEAB-046591B6161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</xm:sqref>
        </x14:conditionalFormatting>
        <x14:conditionalFormatting xmlns:xm="http://schemas.microsoft.com/office/excel/2006/main">
          <x14:cfRule type="expression" priority="79" id="{A89D3E9A-8844-42F8-B37C-F1A6DA41B25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AN5:AN105</xm:sqref>
        </x14:conditionalFormatting>
        <x14:conditionalFormatting xmlns:xm="http://schemas.microsoft.com/office/excel/2006/main">
          <x14:cfRule type="expression" priority="78" id="{7F3A600D-6389-4B3D-BC58-E236A38B96E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AN4</xm:sqref>
        </x14:conditionalFormatting>
        <x14:conditionalFormatting xmlns:xm="http://schemas.microsoft.com/office/excel/2006/main">
          <x14:cfRule type="expression" priority="80" id="{32428E56-A18D-498D-A402-548EB8E4EAD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AM4</xm:sqref>
        </x14:conditionalFormatting>
        <x14:conditionalFormatting xmlns:xm="http://schemas.microsoft.com/office/excel/2006/main">
          <x14:cfRule type="expression" priority="77" id="{505859BB-B05B-4195-80E0-6082B751F5B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</xm:sqref>
        </x14:conditionalFormatting>
        <x14:conditionalFormatting xmlns:xm="http://schemas.microsoft.com/office/excel/2006/main">
          <x14:cfRule type="expression" priority="75" id="{B41F9814-7DBD-4C4A-BF5A-94C178A3317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AQ5:AQ105</xm:sqref>
        </x14:conditionalFormatting>
        <x14:conditionalFormatting xmlns:xm="http://schemas.microsoft.com/office/excel/2006/main">
          <x14:cfRule type="expression" priority="74" id="{9AB82529-0B43-4B07-B27F-2D1A3107CE1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AQ4</xm:sqref>
        </x14:conditionalFormatting>
        <x14:conditionalFormatting xmlns:xm="http://schemas.microsoft.com/office/excel/2006/main">
          <x14:cfRule type="expression" priority="76" id="{2084879C-6460-4583-89E4-05376FAC4FC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AP4</xm:sqref>
        </x14:conditionalFormatting>
        <x14:conditionalFormatting xmlns:xm="http://schemas.microsoft.com/office/excel/2006/main">
          <x14:cfRule type="expression" priority="73" id="{18FC5D44-F20F-4453-A5FE-1815F6F95295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</xm:sqref>
        </x14:conditionalFormatting>
        <x14:conditionalFormatting xmlns:xm="http://schemas.microsoft.com/office/excel/2006/main">
          <x14:cfRule type="expression" priority="71" id="{B36AC44A-034C-4752-9319-ED8F9D7AE93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AT5:AT105</xm:sqref>
        </x14:conditionalFormatting>
        <x14:conditionalFormatting xmlns:xm="http://schemas.microsoft.com/office/excel/2006/main">
          <x14:cfRule type="expression" priority="70" id="{40CB9DE4-A1E3-4BA9-AAF0-DA2EC824ACB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AT4</xm:sqref>
        </x14:conditionalFormatting>
        <x14:conditionalFormatting xmlns:xm="http://schemas.microsoft.com/office/excel/2006/main">
          <x14:cfRule type="expression" priority="72" id="{285C447A-0EA3-46A8-B5B9-C02B94179F54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AS4</xm:sqref>
        </x14:conditionalFormatting>
        <x14:conditionalFormatting xmlns:xm="http://schemas.microsoft.com/office/excel/2006/main">
          <x14:cfRule type="expression" priority="69" id="{AA954F97-3F1A-4938-89A0-DBA1F2EFC81B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</xm:sqref>
        </x14:conditionalFormatting>
        <x14:conditionalFormatting xmlns:xm="http://schemas.microsoft.com/office/excel/2006/main">
          <x14:cfRule type="expression" priority="67" id="{8528152B-8275-4AE0-ABFA-306004A65F6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AW5:AW105</xm:sqref>
        </x14:conditionalFormatting>
        <x14:conditionalFormatting xmlns:xm="http://schemas.microsoft.com/office/excel/2006/main">
          <x14:cfRule type="expression" priority="66" id="{C9EED1A0-06F4-4AA8-9AE0-BCEEC858D56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AW4</xm:sqref>
        </x14:conditionalFormatting>
        <x14:conditionalFormatting xmlns:xm="http://schemas.microsoft.com/office/excel/2006/main">
          <x14:cfRule type="expression" priority="68" id="{6241EE3E-CA6C-4F09-B7DC-79D3CABD2D32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AU4:AV4</xm:sqref>
        </x14:conditionalFormatting>
        <x14:conditionalFormatting xmlns:xm="http://schemas.microsoft.com/office/excel/2006/main">
          <x14:cfRule type="expression" priority="65" id="{30D562A1-2D1C-407D-B7CB-16C4AFC5DE0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63" id="{52C5DBFD-880F-4BBD-961D-86F3B55E4E2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AZ5:AZ105</xm:sqref>
        </x14:conditionalFormatting>
        <x14:conditionalFormatting xmlns:xm="http://schemas.microsoft.com/office/excel/2006/main">
          <x14:cfRule type="expression" priority="62" id="{DBBCC9F6-47E4-4993-8863-A8F9EBB53C5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AZ4</xm:sqref>
        </x14:conditionalFormatting>
        <x14:conditionalFormatting xmlns:xm="http://schemas.microsoft.com/office/excel/2006/main">
          <x14:cfRule type="expression" priority="64" id="{AE69F7F5-8C8A-4AE6-895C-C632F1C1D9C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AY4</xm:sqref>
        </x14:conditionalFormatting>
        <x14:conditionalFormatting xmlns:xm="http://schemas.microsoft.com/office/excel/2006/main">
          <x14:cfRule type="expression" priority="61" id="{69810EA7-95D2-427A-B810-C69F38B8BBC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</xm:sqref>
        </x14:conditionalFormatting>
        <x14:conditionalFormatting xmlns:xm="http://schemas.microsoft.com/office/excel/2006/main">
          <x14:cfRule type="expression" priority="60" id="{FBBCC915-AD24-46A6-8395-80B04199439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AK2</xm:sqref>
        </x14:conditionalFormatting>
        <x14:conditionalFormatting xmlns:xm="http://schemas.microsoft.com/office/excel/2006/main">
          <x14:cfRule type="expression" priority="59" id="{3CD068FA-351A-41B0-9AE6-61CB6F227BD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AN2</xm:sqref>
        </x14:conditionalFormatting>
        <x14:conditionalFormatting xmlns:xm="http://schemas.microsoft.com/office/excel/2006/main">
          <x14:cfRule type="expression" priority="58" id="{1C71B009-6837-40D2-BD7A-1CE6D8240C0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AQ2</xm:sqref>
        </x14:conditionalFormatting>
        <x14:conditionalFormatting xmlns:xm="http://schemas.microsoft.com/office/excel/2006/main">
          <x14:cfRule type="expression" priority="57" id="{43A60C9D-27D2-4AAE-8AC6-5A78D8B0833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AT2</xm:sqref>
        </x14:conditionalFormatting>
        <x14:conditionalFormatting xmlns:xm="http://schemas.microsoft.com/office/excel/2006/main">
          <x14:cfRule type="expression" priority="56" id="{25C37A6C-A690-4A50-BE17-4B1A2DDA59B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AW2</xm:sqref>
        </x14:conditionalFormatting>
        <x14:conditionalFormatting xmlns:xm="http://schemas.microsoft.com/office/excel/2006/main">
          <x14:cfRule type="expression" priority="55" id="{D4A8DECF-AAA5-468B-BAFC-0B1B3FD61F9E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AZ2</xm:sqref>
        </x14:conditionalFormatting>
        <x14:conditionalFormatting xmlns:xm="http://schemas.microsoft.com/office/excel/2006/main">
          <x14:cfRule type="expression" priority="53" id="{7EF59939-1EDD-442A-8B96-D2037C34CBC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BC5:BC105</xm:sqref>
        </x14:conditionalFormatting>
        <x14:conditionalFormatting xmlns:xm="http://schemas.microsoft.com/office/excel/2006/main">
          <x14:cfRule type="expression" priority="52" id="{5C1C89C3-8BFC-45BC-92B9-7CB27D605504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BC4</xm:sqref>
        </x14:conditionalFormatting>
        <x14:conditionalFormatting xmlns:xm="http://schemas.microsoft.com/office/excel/2006/main">
          <x14:cfRule type="expression" priority="54" id="{3DF4495F-9D80-4932-91CC-528C6D11C05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BB4</xm:sqref>
        </x14:conditionalFormatting>
        <x14:conditionalFormatting xmlns:xm="http://schemas.microsoft.com/office/excel/2006/main">
          <x14:cfRule type="expression" priority="51" id="{350BE980-B520-4804-AF34-3AA5CA7E8DC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50" id="{AFBC88EB-591A-4231-9FD2-621672FF4BE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BC2</xm:sqref>
        </x14:conditionalFormatting>
        <x14:conditionalFormatting xmlns:xm="http://schemas.microsoft.com/office/excel/2006/main">
          <x14:cfRule type="expression" priority="48" id="{C1D7F781-0C97-47B4-99CB-D521CE85202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BF5:BF105</xm:sqref>
        </x14:conditionalFormatting>
        <x14:conditionalFormatting xmlns:xm="http://schemas.microsoft.com/office/excel/2006/main">
          <x14:cfRule type="expression" priority="47" id="{FAB77F02-C569-44B1-8650-FD26AD1FDC3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BF4</xm:sqref>
        </x14:conditionalFormatting>
        <x14:conditionalFormatting xmlns:xm="http://schemas.microsoft.com/office/excel/2006/main">
          <x14:cfRule type="expression" priority="49" id="{B84DE364-262C-444A-91F6-BB671E0F7C2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BE4</xm:sqref>
        </x14:conditionalFormatting>
        <x14:conditionalFormatting xmlns:xm="http://schemas.microsoft.com/office/excel/2006/main">
          <x14:cfRule type="expression" priority="46" id="{5F805519-AB1C-4D75-A519-F0E9BF42EFE3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</xm:sqref>
        </x14:conditionalFormatting>
        <x14:conditionalFormatting xmlns:xm="http://schemas.microsoft.com/office/excel/2006/main">
          <x14:cfRule type="expression" priority="45" id="{3EFCC601-6BC1-43A8-B3DB-7D7981F85E8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BF2</xm:sqref>
        </x14:conditionalFormatting>
        <x14:conditionalFormatting xmlns:xm="http://schemas.microsoft.com/office/excel/2006/main">
          <x14:cfRule type="expression" priority="38" id="{2B752916-6B82-4388-9D91-01BD87E3E901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BL5:BL105 BI5:BI105</xm:sqref>
        </x14:conditionalFormatting>
        <x14:conditionalFormatting xmlns:xm="http://schemas.microsoft.com/office/excel/2006/main">
          <x14:cfRule type="expression" priority="37" id="{CA38E440-1AF1-4FCC-8EE6-C8CEE59A03E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BL4 BI4</xm:sqref>
        </x14:conditionalFormatting>
        <x14:conditionalFormatting xmlns:xm="http://schemas.microsoft.com/office/excel/2006/main">
          <x14:cfRule type="expression" priority="39" id="{FB029504-6375-480E-8E8D-8297C6553A2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BK4 BH4</xm:sqref>
        </x14:conditionalFormatting>
        <x14:conditionalFormatting xmlns:xm="http://schemas.microsoft.com/office/excel/2006/main">
          <x14:cfRule type="expression" priority="36" id="{D568644B-E1E2-4B6C-8FB6-3F9D9EFF4493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 BI5</xm:sqref>
        </x14:conditionalFormatting>
        <x14:conditionalFormatting xmlns:xm="http://schemas.microsoft.com/office/excel/2006/main">
          <x14:cfRule type="expression" priority="35" id="{FE07843C-91F7-4874-922E-B5687009C61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BL2 BI2</xm:sqref>
        </x14:conditionalFormatting>
        <x14:conditionalFormatting xmlns:xm="http://schemas.microsoft.com/office/excel/2006/main">
          <x14:cfRule type="expression" priority="14" id="{3A63E613-B0B6-4A33-8A36-30688F35CDF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AO4</xm:sqref>
        </x14:conditionalFormatting>
        <x14:conditionalFormatting xmlns:xm="http://schemas.microsoft.com/office/excel/2006/main">
          <x14:cfRule type="expression" priority="13" id="{8FCB1025-510E-4EF9-B5BC-2088EBB2DE2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AR4</xm:sqref>
        </x14:conditionalFormatting>
        <x14:conditionalFormatting xmlns:xm="http://schemas.microsoft.com/office/excel/2006/main">
          <x14:cfRule type="expression" priority="12" id="{7625A441-4939-40F5-B4D2-35123014637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AX4</xm:sqref>
        </x14:conditionalFormatting>
        <x14:conditionalFormatting xmlns:xm="http://schemas.microsoft.com/office/excel/2006/main">
          <x14:cfRule type="expression" priority="11" id="{02812084-E392-4B98-8B46-3C1CBEDFE27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BA4</xm:sqref>
        </x14:conditionalFormatting>
        <x14:conditionalFormatting xmlns:xm="http://schemas.microsoft.com/office/excel/2006/main">
          <x14:cfRule type="expression" priority="10" id="{45652816-7325-48A3-AA38-FFE7965ED1F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BD4</xm:sqref>
        </x14:conditionalFormatting>
        <x14:conditionalFormatting xmlns:xm="http://schemas.microsoft.com/office/excel/2006/main">
          <x14:cfRule type="expression" priority="9" id="{449F2FDE-7217-4A5F-87ED-8C41F09A7298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BG4</xm:sqref>
        </x14:conditionalFormatting>
        <x14:conditionalFormatting xmlns:xm="http://schemas.microsoft.com/office/excel/2006/main">
          <x14:cfRule type="expression" priority="8" id="{994CCD5F-2FAF-42A4-B59F-F4892A795D2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AC4</xm:sqref>
        </x14:conditionalFormatting>
        <x14:conditionalFormatting xmlns:xm="http://schemas.microsoft.com/office/excel/2006/main">
          <x14:cfRule type="expression" priority="7" id="{158D19D4-3528-44BA-BA59-982F00521A6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AF4</xm:sqref>
        </x14:conditionalFormatting>
        <x14:conditionalFormatting xmlns:xm="http://schemas.microsoft.com/office/excel/2006/main">
          <x14:cfRule type="expression" priority="6" id="{092A2835-855E-4F81-8FD5-94FB472EB24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AI4</xm:sqref>
        </x14:conditionalFormatting>
        <x14:conditionalFormatting xmlns:xm="http://schemas.microsoft.com/office/excel/2006/main">
          <x14:cfRule type="expression" priority="5" id="{0D2899F8-EB67-472D-922C-9C986CB42A9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AL4</xm:sqref>
        </x14:conditionalFormatting>
        <x14:conditionalFormatting xmlns:xm="http://schemas.microsoft.com/office/excel/2006/main">
          <x14:cfRule type="expression" priority="4" id="{2F5CF4E9-AD80-4FF1-A495-14846979AE9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BJ4</xm:sqref>
        </x14:conditionalFormatting>
        <x14:conditionalFormatting xmlns:xm="http://schemas.microsoft.com/office/excel/2006/main">
          <x14:cfRule type="expression" priority="1" id="{B3A8B8D1-D7DD-4E9E-80A2-F32AAC3C918C}">
            <xm:f>'À renseigner'!$I$29="non"</xm:f>
            <x14:dxf>
              <fill>
                <patternFill>
                  <bgColor theme="0" tint="-0.499984740745262"/>
                </patternFill>
              </fill>
            </x14:dxf>
          </x14:cfRule>
          <xm:sqref>AA1:AA3 AA5:AA1048576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Rémunération inférieure à 3 SMIC" prompt="Indicateur relatif à la rémunération de l'épargnant, nécessaire au calcul de la CSG/CRDS sur le versement de la Prime de Partage de la Valeur_x000a__x000a__x000a_O = Oui_x000a_N = Non" xr:uid="{A87A7D15-BDFE-4CE6-9E07-84D1EF602E57}">
          <x14:formula1>
            <xm:f>Données!$K$4:$K$6</xm:f>
          </x14:formula1>
          <xm:sqref>Y5:Y104</xm:sqref>
        </x14:dataValidation>
        <x14:dataValidation type="list" allowBlank="1" showInputMessage="1" showErrorMessage="1" promptTitle="État du salarié " prompt="A = Actif_x000a_P = Parti_x000a_R = Retraité_x000a_D = Décédé" xr:uid="{C891B8F1-D0F9-4A9C-98E6-865EA468A380}">
          <x14:formula1>
            <xm:f>Données!$A$4:$A$8</xm:f>
          </x14:formula1>
          <xm:sqref>V5:V104</xm:sqref>
        </x14:dataValidation>
        <x14:dataValidation type="list" allowBlank="1" showInputMessage="1" showErrorMessage="1" promptTitle="CSG/CRDS" prompt="O = Soumis à la CSG/CRDS_x000a_N = Non soumis à la CSG/CRDS" xr:uid="{99ACF2BD-2696-4BCD-A001-538EE60F3148}">
          <x14:formula1>
            <xm:f>Données!$C$4:$C$6</xm:f>
          </x14:formula1>
          <xm:sqref>L5:L104</xm:sqref>
        </x14:dataValidation>
        <x14:dataValidation type="list" allowBlank="1" showInputMessage="1" showErrorMessage="1" promptTitle="Salarié" prompt="O = Salarié_x000a_" xr:uid="{8B444A6B-E1DA-47C2-801C-989DEA676647}">
          <x14:formula1>
            <xm:f>Données!$E$4:$E$6</xm:f>
          </x14:formula1>
          <xm:sqref>K5:K104</xm:sqref>
        </x14:dataValidation>
        <x14:dataValidation type="list" allowBlank="1" showInputMessage="1" showErrorMessage="1" promptTitle="Civilité" prompt="1 = Monsieur_x000a_2 = Madame" xr:uid="{B1512A2C-CEC8-4D4D-83B2-6A9F0F7342D3}">
          <x14:formula1>
            <xm:f>Données!$I$4:$I$6</xm:f>
          </x14:formula1>
          <xm:sqref>E5:E104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C6F3-7388-478B-9C4A-D784ACFAE2EC}">
  <sheetPr codeName="Feuil4"/>
  <dimension ref="A1:BO106"/>
  <sheetViews>
    <sheetView showZeros="0" zoomScaleNormal="100" workbookViewId="0">
      <selection activeCell="D6" sqref="D6"/>
    </sheetView>
  </sheetViews>
  <sheetFormatPr baseColWidth="10" defaultColWidth="11.42578125" defaultRowHeight="12.75" x14ac:dyDescent="0.2"/>
  <cols>
    <col min="1" max="1" width="12" style="58" customWidth="1"/>
    <col min="2" max="2" width="10.42578125" style="58" bestFit="1" customWidth="1"/>
    <col min="3" max="3" width="15.140625" style="58" bestFit="1" customWidth="1"/>
    <col min="4" max="4" width="16.42578125" style="58" customWidth="1"/>
    <col min="5" max="5" width="17.28515625" style="58" customWidth="1"/>
    <col min="6" max="7" width="21.7109375" style="58" customWidth="1"/>
    <col min="8" max="8" width="19.42578125" style="58" customWidth="1"/>
    <col min="9" max="9" width="14.42578125" style="58" bestFit="1" customWidth="1"/>
    <col min="10" max="10" width="16.140625" style="58" customWidth="1"/>
    <col min="11" max="11" width="15.42578125" style="58" customWidth="1"/>
    <col min="12" max="12" width="20.42578125" style="58" customWidth="1"/>
    <col min="13" max="13" width="40.7109375" style="58" customWidth="1"/>
    <col min="14" max="14" width="26" style="58" customWidth="1"/>
    <col min="15" max="15" width="23.28515625" style="58" bestFit="1" customWidth="1"/>
    <col min="16" max="16" width="13.140625" style="58" customWidth="1"/>
    <col min="17" max="17" width="21.42578125" style="58" customWidth="1"/>
    <col min="18" max="18" width="20.28515625" style="58" customWidth="1"/>
    <col min="19" max="19" width="31.28515625" style="58" customWidth="1"/>
    <col min="20" max="20" width="20" style="58" customWidth="1"/>
    <col min="21" max="21" width="18.7109375" style="58" bestFit="1" customWidth="1"/>
    <col min="22" max="22" width="17.85546875" style="58" customWidth="1"/>
    <col min="23" max="24" width="15" style="58" customWidth="1"/>
    <col min="25" max="25" width="29.5703125" style="58" customWidth="1"/>
    <col min="26" max="26" width="31.42578125" style="58" customWidth="1"/>
    <col min="27" max="27" width="32.42578125" style="58" customWidth="1"/>
    <col min="28" max="28" width="17" style="58" customWidth="1"/>
    <col min="29" max="29" width="26.5703125" style="58" bestFit="1" customWidth="1"/>
    <col min="30" max="30" width="20.140625" style="58" customWidth="1"/>
    <col min="31" max="31" width="17" style="58" customWidth="1"/>
    <col min="32" max="32" width="11.42578125" style="62" customWidth="1"/>
    <col min="33" max="34" width="11.42578125" style="84" customWidth="1"/>
    <col min="35" max="35" width="11.42578125" style="59" customWidth="1"/>
    <col min="36" max="37" width="11.42578125" style="84" customWidth="1"/>
    <col min="38" max="38" width="11.42578125" style="59" customWidth="1"/>
    <col min="39" max="40" width="11.42578125" style="84" customWidth="1"/>
    <col min="41" max="41" width="11.42578125" style="59" customWidth="1"/>
    <col min="42" max="43" width="11.42578125" style="84" customWidth="1"/>
    <col min="44" max="44" width="11.42578125" style="59" customWidth="1"/>
    <col min="45" max="46" width="11.42578125" style="84" customWidth="1"/>
    <col min="47" max="47" width="11.42578125" style="59" customWidth="1"/>
    <col min="48" max="49" width="11.42578125" style="84" customWidth="1"/>
    <col min="50" max="50" width="11.42578125" style="59" customWidth="1"/>
    <col min="51" max="52" width="11.42578125" style="84" customWidth="1"/>
    <col min="53" max="53" width="11.42578125" style="61" customWidth="1"/>
    <col min="54" max="55" width="11.42578125" style="84" customWidth="1"/>
    <col min="56" max="56" width="11.42578125" style="58" customWidth="1"/>
    <col min="57" max="58" width="11.42578125" style="58"/>
    <col min="59" max="59" width="11.42578125" style="58" customWidth="1"/>
    <col min="60" max="16384" width="11.42578125" style="58"/>
  </cols>
  <sheetData>
    <row r="1" spans="1:67" s="69" customFormat="1" ht="15.75" x14ac:dyDescent="0.25">
      <c r="A1" s="231" t="s">
        <v>555</v>
      </c>
      <c r="B1" s="231"/>
      <c r="C1" s="231"/>
      <c r="D1" s="245" t="s">
        <v>556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23" t="s">
        <v>703</v>
      </c>
      <c r="AA1" s="223"/>
      <c r="AB1" s="246" t="s">
        <v>557</v>
      </c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</row>
    <row r="2" spans="1:67" s="72" customFormat="1" ht="25.5" customHeight="1" x14ac:dyDescent="0.25">
      <c r="A2" s="97" t="s">
        <v>0</v>
      </c>
      <c r="B2" s="97" t="s">
        <v>1</v>
      </c>
      <c r="C2" s="97" t="s">
        <v>2</v>
      </c>
      <c r="D2" s="145" t="s">
        <v>3</v>
      </c>
      <c r="E2" s="145" t="s">
        <v>4</v>
      </c>
      <c r="F2" s="145" t="s">
        <v>5</v>
      </c>
      <c r="G2" s="145" t="s">
        <v>699</v>
      </c>
      <c r="H2" s="145" t="s">
        <v>6</v>
      </c>
      <c r="I2" s="145" t="s">
        <v>7</v>
      </c>
      <c r="J2" s="145" t="s">
        <v>8</v>
      </c>
      <c r="K2" s="145" t="s">
        <v>9</v>
      </c>
      <c r="L2" s="78" t="s">
        <v>10</v>
      </c>
      <c r="M2" s="145" t="s">
        <v>12</v>
      </c>
      <c r="N2" s="78" t="s">
        <v>11</v>
      </c>
      <c r="O2" s="78" t="s">
        <v>13</v>
      </c>
      <c r="P2" s="145" t="s">
        <v>14</v>
      </c>
      <c r="Q2" s="145" t="s">
        <v>15</v>
      </c>
      <c r="R2" s="145" t="s">
        <v>16</v>
      </c>
      <c r="S2" s="145" t="s">
        <v>17</v>
      </c>
      <c r="T2" s="78" t="s">
        <v>18</v>
      </c>
      <c r="U2" s="145" t="s">
        <v>19</v>
      </c>
      <c r="V2" s="145" t="s">
        <v>21</v>
      </c>
      <c r="W2" s="145" t="s">
        <v>20</v>
      </c>
      <c r="X2" s="145" t="s">
        <v>697</v>
      </c>
      <c r="Y2" s="145" t="s">
        <v>24</v>
      </c>
      <c r="Z2" s="79" t="s">
        <v>22</v>
      </c>
      <c r="AA2" s="79" t="s">
        <v>587</v>
      </c>
      <c r="AB2" s="100" t="s">
        <v>584</v>
      </c>
      <c r="AC2" s="144" t="s">
        <v>554</v>
      </c>
      <c r="AD2" s="144" t="s">
        <v>618</v>
      </c>
      <c r="AE2" s="144" t="s">
        <v>632</v>
      </c>
      <c r="AF2" s="101" t="s">
        <v>23</v>
      </c>
      <c r="AG2" s="101" t="s">
        <v>588</v>
      </c>
      <c r="AH2" s="101" t="s">
        <v>596</v>
      </c>
      <c r="AI2" s="101" t="s">
        <v>30</v>
      </c>
      <c r="AJ2" s="101" t="s">
        <v>595</v>
      </c>
      <c r="AK2" s="101" t="s">
        <v>606</v>
      </c>
      <c r="AL2" s="101" t="s">
        <v>575</v>
      </c>
      <c r="AM2" s="101" t="s">
        <v>594</v>
      </c>
      <c r="AN2" s="101" t="s">
        <v>607</v>
      </c>
      <c r="AO2" s="101" t="s">
        <v>576</v>
      </c>
      <c r="AP2" s="101" t="s">
        <v>593</v>
      </c>
      <c r="AQ2" s="101" t="s">
        <v>608</v>
      </c>
      <c r="AR2" s="101" t="s">
        <v>577</v>
      </c>
      <c r="AS2" s="101" t="s">
        <v>592</v>
      </c>
      <c r="AT2" s="101" t="s">
        <v>609</v>
      </c>
      <c r="AU2" s="101" t="s">
        <v>578</v>
      </c>
      <c r="AV2" s="101" t="s">
        <v>591</v>
      </c>
      <c r="AW2" s="101" t="s">
        <v>610</v>
      </c>
      <c r="AX2" s="101" t="s">
        <v>579</v>
      </c>
      <c r="AY2" s="101" t="s">
        <v>590</v>
      </c>
      <c r="AZ2" s="101" t="s">
        <v>611</v>
      </c>
      <c r="BA2" s="101" t="s">
        <v>580</v>
      </c>
      <c r="BB2" s="101" t="s">
        <v>589</v>
      </c>
      <c r="BC2" s="101" t="s">
        <v>612</v>
      </c>
      <c r="BD2" s="101" t="s">
        <v>666</v>
      </c>
      <c r="BE2" s="101" t="s">
        <v>667</v>
      </c>
      <c r="BF2" s="101" t="s">
        <v>668</v>
      </c>
      <c r="BG2" s="101" t="s">
        <v>669</v>
      </c>
      <c r="BH2" s="101" t="s">
        <v>670</v>
      </c>
      <c r="BI2" s="101" t="s">
        <v>671</v>
      </c>
      <c r="BJ2" s="101" t="s">
        <v>672</v>
      </c>
      <c r="BK2" s="101" t="s">
        <v>673</v>
      </c>
      <c r="BL2" s="101" t="s">
        <v>674</v>
      </c>
      <c r="BM2" s="101" t="s">
        <v>675</v>
      </c>
      <c r="BN2" s="101" t="s">
        <v>676</v>
      </c>
      <c r="BO2" s="101" t="s">
        <v>677</v>
      </c>
    </row>
    <row r="3" spans="1:67" s="73" customFormat="1" ht="183.75" customHeight="1" x14ac:dyDescent="0.25">
      <c r="A3" s="234" t="s">
        <v>32</v>
      </c>
      <c r="B3" s="235"/>
      <c r="C3" s="236"/>
      <c r="D3" s="224" t="s">
        <v>581</v>
      </c>
      <c r="E3" s="224" t="s">
        <v>573</v>
      </c>
      <c r="F3" s="224" t="s">
        <v>570</v>
      </c>
      <c r="G3" s="224" t="s">
        <v>570</v>
      </c>
      <c r="H3" s="224" t="s">
        <v>570</v>
      </c>
      <c r="I3" s="224" t="s">
        <v>52</v>
      </c>
      <c r="J3" s="224" t="s">
        <v>570</v>
      </c>
      <c r="K3" s="224" t="s">
        <v>682</v>
      </c>
      <c r="L3" s="224" t="s">
        <v>694</v>
      </c>
      <c r="M3" s="224" t="s">
        <v>571</v>
      </c>
      <c r="N3" s="224" t="s">
        <v>572</v>
      </c>
      <c r="O3" s="224" t="s">
        <v>572</v>
      </c>
      <c r="P3" s="224" t="s">
        <v>582</v>
      </c>
      <c r="Q3" s="224" t="s">
        <v>570</v>
      </c>
      <c r="R3" s="224" t="s">
        <v>574</v>
      </c>
      <c r="S3" s="224" t="s">
        <v>570</v>
      </c>
      <c r="T3" s="224" t="s">
        <v>42</v>
      </c>
      <c r="U3" s="224" t="s">
        <v>53</v>
      </c>
      <c r="V3" s="224" t="s">
        <v>54</v>
      </c>
      <c r="W3" s="224" t="s">
        <v>56</v>
      </c>
      <c r="X3" s="224" t="s">
        <v>698</v>
      </c>
      <c r="Y3" s="230" t="str">
        <f>IF('À renseigner'!I27="- de 50 salariés","Information obligatoire
(- 50 salariés)
Indicateur nécessaire au calcul de la CSG/CRDS sur la PPV
Renseignez :  
O pour Oui 
(PPV non-soumise à CSG/CRDS pour les - de 3 SMIC) 
N pour Non
(PPV soumise à CSG/CRDS pour les + de 3 SMIC)","Information obligatoire
(entreprise + 50 salariés)
Indicateur relatif à la rémunération de l'épargnant, nécessaire au calcul de la CSG/CRDS sur le versement de la Prime de Partage de la Valeur 
Renseignez : 
O pour Oui
N pour Non")</f>
        <v>Information obligatoire
(- 50 salariés)
Indicateur nécessaire au calcul de la CSG/CRDS sur la PPV
Renseignez :  
O pour Oui 
(PPV non-soumise à CSG/CRDS pour les - de 3 SMIC) 
N pour Non
(PPV soumise à CSG/CRDS pour les + de 3 SMIC)</v>
      </c>
      <c r="Z3" s="230" t="str">
        <f>IF('À renseigner'!I27="- de 50 salariés","Information obligatoire
(entreprise - 50 salariés)
Montant de la prime de partage de la valeur par bénéficiaire dans le PER
Voir colonne précédente 
Si 'O' : 
Montant à renseigner =
Montant PPV
Si 'N'  : 
Montant à renseigner = 
Montant PPV - CSG/CRDS","Information obligatoire
(entreprise + 50 salariés)
Montant de la prime de partage de la valeur par bénéficiaire à renseigner net de CSG/CRDS  ")</f>
        <v>Information obligatoire
(entreprise - 50 salariés)
Montant de la prime de partage de la valeur par bénéficiaire dans le PER
Voir colonne précédente 
Si 'O' : 
Montant à renseigner =
Montant PPV
Si 'N'  : 
Montant à renseigner = 
Montant PPV - CSG/CRDS</v>
      </c>
      <c r="AA3" s="225" t="s">
        <v>700</v>
      </c>
      <c r="AB3" s="232" t="s">
        <v>678</v>
      </c>
      <c r="AC3" s="251" t="s">
        <v>583</v>
      </c>
      <c r="AD3" s="251" t="s">
        <v>617</v>
      </c>
      <c r="AE3" s="251" t="s">
        <v>616</v>
      </c>
      <c r="AF3" s="227" t="s">
        <v>622</v>
      </c>
      <c r="AG3" s="228"/>
      <c r="AH3" s="229"/>
      <c r="AI3" s="227" t="s">
        <v>623</v>
      </c>
      <c r="AJ3" s="228"/>
      <c r="AK3" s="229"/>
      <c r="AL3" s="227" t="s">
        <v>624</v>
      </c>
      <c r="AM3" s="228"/>
      <c r="AN3" s="229"/>
      <c r="AO3" s="227" t="s">
        <v>625</v>
      </c>
      <c r="AP3" s="228"/>
      <c r="AQ3" s="229"/>
      <c r="AR3" s="227" t="s">
        <v>626</v>
      </c>
      <c r="AS3" s="228"/>
      <c r="AT3" s="229"/>
      <c r="AU3" s="227" t="s">
        <v>627</v>
      </c>
      <c r="AV3" s="228"/>
      <c r="AW3" s="229"/>
      <c r="AX3" s="227" t="s">
        <v>716</v>
      </c>
      <c r="AY3" s="228"/>
      <c r="AZ3" s="229"/>
      <c r="BA3" s="227" t="s">
        <v>717</v>
      </c>
      <c r="BB3" s="228"/>
      <c r="BC3" s="229"/>
      <c r="BD3" s="248" t="s">
        <v>628</v>
      </c>
      <c r="BE3" s="249"/>
      <c r="BF3" s="250"/>
      <c r="BG3" s="248" t="s">
        <v>628</v>
      </c>
      <c r="BH3" s="249"/>
      <c r="BI3" s="250"/>
      <c r="BJ3" s="248" t="s">
        <v>628</v>
      </c>
      <c r="BK3" s="249"/>
      <c r="BL3" s="250"/>
      <c r="BM3" s="248" t="s">
        <v>628</v>
      </c>
      <c r="BN3" s="249"/>
      <c r="BO3" s="250"/>
    </row>
    <row r="4" spans="1:67" s="73" customFormat="1" ht="23.25" customHeight="1" x14ac:dyDescent="0.25">
      <c r="A4" s="237"/>
      <c r="B4" s="238"/>
      <c r="C4" s="239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30"/>
      <c r="Z4" s="230"/>
      <c r="AA4" s="225"/>
      <c r="AB4" s="233"/>
      <c r="AC4" s="252"/>
      <c r="AD4" s="252"/>
      <c r="AE4" s="252"/>
      <c r="AF4" s="95" t="s">
        <v>696</v>
      </c>
      <c r="AG4" s="95" t="s">
        <v>621</v>
      </c>
      <c r="AH4" s="94" t="s">
        <v>620</v>
      </c>
      <c r="AI4" s="95" t="s">
        <v>696</v>
      </c>
      <c r="AJ4" s="95" t="s">
        <v>621</v>
      </c>
      <c r="AK4" s="94" t="s">
        <v>620</v>
      </c>
      <c r="AL4" s="95" t="s">
        <v>696</v>
      </c>
      <c r="AM4" s="95" t="s">
        <v>621</v>
      </c>
      <c r="AN4" s="94" t="s">
        <v>620</v>
      </c>
      <c r="AO4" s="95" t="s">
        <v>696</v>
      </c>
      <c r="AP4" s="95" t="s">
        <v>621</v>
      </c>
      <c r="AQ4" s="94" t="s">
        <v>620</v>
      </c>
      <c r="AR4" s="95" t="s">
        <v>696</v>
      </c>
      <c r="AS4" s="95" t="s">
        <v>621</v>
      </c>
      <c r="AT4" s="94" t="s">
        <v>620</v>
      </c>
      <c r="AU4" s="95" t="s">
        <v>696</v>
      </c>
      <c r="AV4" s="95" t="s">
        <v>621</v>
      </c>
      <c r="AW4" s="94" t="s">
        <v>620</v>
      </c>
      <c r="AX4" s="95" t="s">
        <v>696</v>
      </c>
      <c r="AY4" s="95" t="s">
        <v>621</v>
      </c>
      <c r="AZ4" s="94" t="s">
        <v>620</v>
      </c>
      <c r="BA4" s="95" t="s">
        <v>696</v>
      </c>
      <c r="BB4" s="95" t="s">
        <v>621</v>
      </c>
      <c r="BC4" s="94" t="s">
        <v>620</v>
      </c>
      <c r="BD4" s="95" t="s">
        <v>696</v>
      </c>
      <c r="BE4" s="95" t="s">
        <v>621</v>
      </c>
      <c r="BF4" s="94" t="s">
        <v>620</v>
      </c>
      <c r="BG4" s="95" t="s">
        <v>696</v>
      </c>
      <c r="BH4" s="95" t="s">
        <v>621</v>
      </c>
      <c r="BI4" s="94" t="s">
        <v>620</v>
      </c>
      <c r="BJ4" s="95" t="s">
        <v>696</v>
      </c>
      <c r="BK4" s="95" t="s">
        <v>621</v>
      </c>
      <c r="BL4" s="94" t="s">
        <v>620</v>
      </c>
      <c r="BM4" s="95" t="s">
        <v>696</v>
      </c>
      <c r="BN4" s="95" t="s">
        <v>621</v>
      </c>
      <c r="BO4" s="94" t="s">
        <v>620</v>
      </c>
    </row>
    <row r="5" spans="1:67" s="124" customFormat="1" x14ac:dyDescent="0.25">
      <c r="A5" s="226" t="s">
        <v>31</v>
      </c>
      <c r="B5" s="226"/>
      <c r="C5" s="226"/>
      <c r="D5" s="117">
        <v>2800175099888</v>
      </c>
      <c r="E5" s="118">
        <v>2</v>
      </c>
      <c r="F5" s="119" t="s">
        <v>33</v>
      </c>
      <c r="G5" s="119" t="s">
        <v>679</v>
      </c>
      <c r="H5" s="119" t="s">
        <v>34</v>
      </c>
      <c r="I5" s="120">
        <v>29221</v>
      </c>
      <c r="J5" s="118" t="s">
        <v>35</v>
      </c>
      <c r="K5" s="118" t="s">
        <v>27</v>
      </c>
      <c r="L5" s="118" t="s">
        <v>27</v>
      </c>
      <c r="M5" s="118" t="s">
        <v>36</v>
      </c>
      <c r="N5" s="121"/>
      <c r="O5" s="121"/>
      <c r="P5" s="118">
        <v>92000</v>
      </c>
      <c r="Q5" s="118" t="s">
        <v>37</v>
      </c>
      <c r="R5" s="118" t="s">
        <v>38</v>
      </c>
      <c r="S5" s="118" t="s">
        <v>39</v>
      </c>
      <c r="T5" s="122" t="s">
        <v>41</v>
      </c>
      <c r="U5" s="123" t="s">
        <v>40</v>
      </c>
      <c r="V5" s="121" t="s">
        <v>28</v>
      </c>
      <c r="W5" s="120">
        <v>45292</v>
      </c>
      <c r="X5" s="120">
        <v>45292</v>
      </c>
      <c r="Y5" s="121" t="s">
        <v>27</v>
      </c>
      <c r="Z5" s="121">
        <v>1000</v>
      </c>
      <c r="AA5" s="121">
        <v>1000</v>
      </c>
      <c r="AB5" s="125" t="s">
        <v>586</v>
      </c>
      <c r="AC5" s="126" t="s">
        <v>558</v>
      </c>
      <c r="AD5" s="127">
        <v>100</v>
      </c>
      <c r="AE5" s="127">
        <v>100</v>
      </c>
      <c r="AF5" s="128">
        <v>84289</v>
      </c>
      <c r="AG5" s="129">
        <v>100</v>
      </c>
      <c r="AH5" s="129">
        <v>100</v>
      </c>
      <c r="AI5" s="128">
        <v>84309</v>
      </c>
      <c r="AJ5" s="129">
        <v>100</v>
      </c>
      <c r="AK5" s="129">
        <v>100</v>
      </c>
      <c r="AL5" s="128">
        <v>84329</v>
      </c>
      <c r="AM5" s="129">
        <v>100</v>
      </c>
      <c r="AN5" s="129">
        <v>100</v>
      </c>
      <c r="AO5" s="128">
        <v>84349</v>
      </c>
      <c r="AP5" s="129">
        <v>100</v>
      </c>
      <c r="AQ5" s="129">
        <v>100</v>
      </c>
      <c r="AR5" s="128">
        <v>84369</v>
      </c>
      <c r="AS5" s="129">
        <v>100</v>
      </c>
      <c r="AT5" s="129">
        <v>100</v>
      </c>
      <c r="AU5" s="128">
        <v>84294</v>
      </c>
      <c r="AV5" s="129">
        <v>100</v>
      </c>
      <c r="AW5" s="129">
        <v>100</v>
      </c>
      <c r="AX5" s="128"/>
      <c r="AY5" s="129"/>
      <c r="AZ5" s="129"/>
      <c r="BA5" s="128"/>
      <c r="BB5" s="129"/>
      <c r="BC5" s="129"/>
      <c r="BD5" s="128"/>
      <c r="BE5" s="129"/>
      <c r="BF5" s="129"/>
      <c r="BG5" s="128"/>
      <c r="BH5" s="129"/>
      <c r="BI5" s="129"/>
      <c r="BJ5" s="128"/>
      <c r="BK5" s="129"/>
      <c r="BL5" s="129"/>
      <c r="BM5" s="128"/>
      <c r="BN5" s="129"/>
      <c r="BO5" s="129"/>
    </row>
    <row r="6" spans="1:67" s="68" customFormat="1" x14ac:dyDescent="0.2">
      <c r="A6" s="71" t="s">
        <v>25</v>
      </c>
      <c r="B6" s="71" t="s">
        <v>26</v>
      </c>
      <c r="C6" s="71">
        <f>'À renseigner'!$I$13</f>
        <v>0</v>
      </c>
      <c r="D6" s="136"/>
      <c r="E6" s="137"/>
      <c r="F6" s="137"/>
      <c r="G6" s="137"/>
      <c r="H6" s="137"/>
      <c r="I6" s="137"/>
      <c r="J6" s="137"/>
      <c r="K6" s="137" t="s">
        <v>27</v>
      </c>
      <c r="L6" s="137" t="s">
        <v>27</v>
      </c>
      <c r="M6" s="137"/>
      <c r="N6" s="137"/>
      <c r="O6" s="137"/>
      <c r="P6" s="137"/>
      <c r="Q6" s="137"/>
      <c r="R6" s="137"/>
      <c r="S6" s="137"/>
      <c r="T6" s="178"/>
      <c r="U6" s="178"/>
      <c r="V6" s="137"/>
      <c r="W6" s="137"/>
      <c r="X6" s="137"/>
      <c r="Y6" s="137"/>
      <c r="Z6" s="137"/>
      <c r="AA6" s="137"/>
      <c r="AB6" s="143" t="s">
        <v>586</v>
      </c>
      <c r="AC6" s="137"/>
      <c r="AD6" s="137"/>
      <c r="AE6" s="141"/>
      <c r="AF6" s="143">
        <v>84289</v>
      </c>
      <c r="AG6" s="82"/>
      <c r="AH6" s="82"/>
      <c r="AI6" s="143">
        <v>84309</v>
      </c>
      <c r="AJ6" s="82"/>
      <c r="AK6" s="82"/>
      <c r="AL6" s="143">
        <v>84329</v>
      </c>
      <c r="AM6" s="82"/>
      <c r="AN6" s="82"/>
      <c r="AO6" s="143">
        <v>84349</v>
      </c>
      <c r="AP6" s="82"/>
      <c r="AQ6" s="82"/>
      <c r="AR6" s="143">
        <v>84369</v>
      </c>
      <c r="AS6" s="82"/>
      <c r="AT6" s="82"/>
      <c r="AU6" s="143">
        <v>84294</v>
      </c>
      <c r="AV6" s="82"/>
      <c r="AW6" s="82"/>
      <c r="AX6" s="63">
        <v>116119</v>
      </c>
      <c r="AY6" s="82"/>
      <c r="AZ6" s="82"/>
      <c r="BA6" s="63">
        <v>110429</v>
      </c>
      <c r="BB6" s="82"/>
      <c r="BC6" s="82"/>
      <c r="BD6" s="63"/>
      <c r="BE6" s="82"/>
      <c r="BF6" s="82"/>
      <c r="BG6" s="63"/>
      <c r="BH6" s="82"/>
      <c r="BI6" s="82"/>
      <c r="BJ6" s="63"/>
      <c r="BK6" s="82"/>
      <c r="BL6" s="82"/>
      <c r="BM6" s="63"/>
      <c r="BN6" s="82"/>
      <c r="BO6" s="82"/>
    </row>
    <row r="7" spans="1:67" s="68" customFormat="1" x14ac:dyDescent="0.2">
      <c r="A7" s="71" t="s">
        <v>25</v>
      </c>
      <c r="B7" s="71" t="s">
        <v>26</v>
      </c>
      <c r="C7" s="71">
        <f>'À renseigner'!$I$13</f>
        <v>0</v>
      </c>
      <c r="D7" s="136"/>
      <c r="E7" s="137"/>
      <c r="F7" s="137"/>
      <c r="G7" s="137"/>
      <c r="H7" s="137"/>
      <c r="I7" s="138"/>
      <c r="J7" s="138"/>
      <c r="K7" s="137" t="s">
        <v>27</v>
      </c>
      <c r="L7" s="137" t="s">
        <v>27</v>
      </c>
      <c r="M7" s="138"/>
      <c r="N7" s="138"/>
      <c r="O7" s="138"/>
      <c r="P7" s="138"/>
      <c r="Q7" s="138"/>
      <c r="R7" s="138"/>
      <c r="S7" s="138"/>
      <c r="T7" s="179"/>
      <c r="U7" s="179"/>
      <c r="V7" s="138"/>
      <c r="W7" s="139"/>
      <c r="X7" s="139"/>
      <c r="Y7" s="138"/>
      <c r="Z7" s="138"/>
      <c r="AA7" s="138"/>
      <c r="AB7" s="143" t="s">
        <v>586</v>
      </c>
      <c r="AC7" s="137"/>
      <c r="AD7" s="137"/>
      <c r="AE7" s="141"/>
      <c r="AF7" s="143">
        <v>84289</v>
      </c>
      <c r="AG7" s="82"/>
      <c r="AH7" s="82"/>
      <c r="AI7" s="143">
        <v>84309</v>
      </c>
      <c r="AJ7" s="82"/>
      <c r="AK7" s="82"/>
      <c r="AL7" s="143">
        <v>84329</v>
      </c>
      <c r="AM7" s="82"/>
      <c r="AN7" s="82"/>
      <c r="AO7" s="143">
        <v>84349</v>
      </c>
      <c r="AP7" s="82"/>
      <c r="AQ7" s="82"/>
      <c r="AR7" s="143">
        <v>84369</v>
      </c>
      <c r="AS7" s="82"/>
      <c r="AT7" s="82"/>
      <c r="AU7" s="143">
        <v>84294</v>
      </c>
      <c r="AV7" s="82"/>
      <c r="AW7" s="82"/>
      <c r="AX7" s="63">
        <v>116119</v>
      </c>
      <c r="AY7" s="82"/>
      <c r="AZ7" s="82"/>
      <c r="BA7" s="63">
        <v>110429</v>
      </c>
      <c r="BB7" s="82"/>
      <c r="BC7" s="82"/>
      <c r="BD7" s="63"/>
      <c r="BE7" s="82"/>
      <c r="BF7" s="82"/>
      <c r="BG7" s="63"/>
      <c r="BH7" s="82"/>
      <c r="BI7" s="82"/>
      <c r="BJ7" s="63"/>
      <c r="BK7" s="82"/>
      <c r="BL7" s="82"/>
      <c r="BM7" s="63"/>
      <c r="BN7" s="82"/>
      <c r="BO7" s="82"/>
    </row>
    <row r="8" spans="1:67" x14ac:dyDescent="0.2">
      <c r="A8" s="71" t="s">
        <v>25</v>
      </c>
      <c r="B8" s="71" t="s">
        <v>26</v>
      </c>
      <c r="C8" s="71">
        <f>'À renseigner'!$I$13</f>
        <v>0</v>
      </c>
      <c r="D8" s="136"/>
      <c r="E8" s="137"/>
      <c r="F8" s="137"/>
      <c r="G8" s="137"/>
      <c r="H8" s="137"/>
      <c r="I8" s="138"/>
      <c r="J8" s="138"/>
      <c r="K8" s="137" t="s">
        <v>27</v>
      </c>
      <c r="L8" s="137" t="s">
        <v>27</v>
      </c>
      <c r="M8" s="138"/>
      <c r="N8" s="138"/>
      <c r="O8" s="138"/>
      <c r="P8" s="138"/>
      <c r="Q8" s="138"/>
      <c r="R8" s="138"/>
      <c r="S8" s="138"/>
      <c r="T8" s="179"/>
      <c r="U8" s="179"/>
      <c r="V8" s="138"/>
      <c r="W8" s="138"/>
      <c r="X8" s="138"/>
      <c r="Y8" s="138"/>
      <c r="Z8" s="138"/>
      <c r="AA8" s="138"/>
      <c r="AB8" s="143" t="s">
        <v>586</v>
      </c>
      <c r="AC8" s="138"/>
      <c r="AD8" s="138"/>
      <c r="AE8" s="142"/>
      <c r="AF8" s="143">
        <v>84289</v>
      </c>
      <c r="AH8" s="82"/>
      <c r="AI8" s="143">
        <v>84309</v>
      </c>
      <c r="AJ8" s="82"/>
      <c r="AK8" s="82"/>
      <c r="AL8" s="143">
        <v>84329</v>
      </c>
      <c r="AM8" s="82"/>
      <c r="AN8" s="82"/>
      <c r="AO8" s="143">
        <v>84349</v>
      </c>
      <c r="AP8" s="82"/>
      <c r="AQ8" s="82"/>
      <c r="AR8" s="143">
        <v>84369</v>
      </c>
      <c r="AS8" s="82"/>
      <c r="AT8" s="82"/>
      <c r="AU8" s="143">
        <v>84294</v>
      </c>
      <c r="AV8" s="82"/>
      <c r="AW8" s="82"/>
      <c r="AX8" s="63">
        <v>116119</v>
      </c>
      <c r="AY8" s="82"/>
      <c r="AZ8" s="82"/>
      <c r="BA8" s="63">
        <v>110429</v>
      </c>
      <c r="BB8" s="82"/>
      <c r="BC8" s="82"/>
      <c r="BD8" s="63"/>
      <c r="BE8" s="82"/>
      <c r="BF8" s="82"/>
      <c r="BG8" s="63"/>
      <c r="BH8" s="82"/>
      <c r="BI8" s="82"/>
      <c r="BJ8" s="63"/>
      <c r="BK8" s="82"/>
      <c r="BL8" s="82"/>
      <c r="BM8" s="63"/>
      <c r="BN8" s="82"/>
      <c r="BO8" s="82"/>
    </row>
    <row r="9" spans="1:67" x14ac:dyDescent="0.2">
      <c r="A9" s="71" t="s">
        <v>25</v>
      </c>
      <c r="B9" s="71" t="s">
        <v>26</v>
      </c>
      <c r="C9" s="71">
        <f>'À renseigner'!$I$13</f>
        <v>0</v>
      </c>
      <c r="D9" s="136"/>
      <c r="E9" s="137"/>
      <c r="F9" s="137"/>
      <c r="G9" s="137"/>
      <c r="H9" s="137"/>
      <c r="I9" s="138"/>
      <c r="J9" s="138"/>
      <c r="K9" s="137" t="s">
        <v>27</v>
      </c>
      <c r="L9" s="137" t="s">
        <v>27</v>
      </c>
      <c r="M9" s="138"/>
      <c r="N9" s="138"/>
      <c r="O9" s="138"/>
      <c r="P9" s="138"/>
      <c r="Q9" s="138"/>
      <c r="R9" s="138"/>
      <c r="S9" s="138"/>
      <c r="T9" s="179"/>
      <c r="U9" s="179"/>
      <c r="V9" s="138"/>
      <c r="W9" s="138"/>
      <c r="X9" s="138"/>
      <c r="Y9" s="138"/>
      <c r="Z9" s="138"/>
      <c r="AA9" s="138"/>
      <c r="AB9" s="143" t="s">
        <v>586</v>
      </c>
      <c r="AC9" s="138"/>
      <c r="AD9" s="138"/>
      <c r="AE9" s="142"/>
      <c r="AF9" s="143">
        <v>84289</v>
      </c>
      <c r="AG9" s="82"/>
      <c r="AH9" s="82"/>
      <c r="AI9" s="143">
        <v>84309</v>
      </c>
      <c r="AJ9" s="82"/>
      <c r="AK9" s="82"/>
      <c r="AL9" s="143">
        <v>84329</v>
      </c>
      <c r="AM9" s="82"/>
      <c r="AN9" s="82"/>
      <c r="AO9" s="143">
        <v>84349</v>
      </c>
      <c r="AP9" s="82"/>
      <c r="AQ9" s="82"/>
      <c r="AR9" s="143">
        <v>84369</v>
      </c>
      <c r="AS9" s="82"/>
      <c r="AT9" s="82"/>
      <c r="AU9" s="143">
        <v>84294</v>
      </c>
      <c r="AV9" s="82"/>
      <c r="AW9" s="82"/>
      <c r="AX9" s="63">
        <v>116119</v>
      </c>
      <c r="AY9" s="82"/>
      <c r="AZ9" s="82"/>
      <c r="BA9" s="63">
        <v>110429</v>
      </c>
      <c r="BB9" s="82"/>
      <c r="BC9" s="82"/>
      <c r="BD9" s="63"/>
      <c r="BE9" s="82"/>
      <c r="BF9" s="82"/>
      <c r="BG9" s="63"/>
      <c r="BH9" s="82"/>
      <c r="BI9" s="82"/>
      <c r="BJ9" s="63"/>
      <c r="BK9" s="82"/>
      <c r="BL9" s="82"/>
      <c r="BM9" s="63"/>
      <c r="BN9" s="82"/>
      <c r="BO9" s="82"/>
    </row>
    <row r="10" spans="1:67" x14ac:dyDescent="0.2">
      <c r="A10" s="71" t="s">
        <v>25</v>
      </c>
      <c r="B10" s="71" t="s">
        <v>26</v>
      </c>
      <c r="C10" s="71">
        <f>'À renseigner'!$I$13</f>
        <v>0</v>
      </c>
      <c r="D10" s="136"/>
      <c r="E10" s="137"/>
      <c r="F10" s="137"/>
      <c r="G10" s="137"/>
      <c r="H10" s="137"/>
      <c r="I10" s="138"/>
      <c r="J10" s="138"/>
      <c r="K10" s="137" t="s">
        <v>27</v>
      </c>
      <c r="L10" s="137" t="s">
        <v>27</v>
      </c>
      <c r="M10" s="138"/>
      <c r="N10" s="138"/>
      <c r="O10" s="138"/>
      <c r="P10" s="138"/>
      <c r="Q10" s="138"/>
      <c r="R10" s="138"/>
      <c r="S10" s="138"/>
      <c r="T10" s="179"/>
      <c r="U10" s="179"/>
      <c r="V10" s="138"/>
      <c r="W10" s="138"/>
      <c r="X10" s="138"/>
      <c r="Y10" s="138"/>
      <c r="Z10" s="138"/>
      <c r="AA10" s="138"/>
      <c r="AB10" s="143" t="s">
        <v>586</v>
      </c>
      <c r="AC10" s="138"/>
      <c r="AD10" s="138"/>
      <c r="AE10" s="142"/>
      <c r="AF10" s="143">
        <v>84289</v>
      </c>
      <c r="AG10" s="82"/>
      <c r="AH10" s="82"/>
      <c r="AI10" s="143">
        <v>84309</v>
      </c>
      <c r="AJ10" s="82"/>
      <c r="AK10" s="82"/>
      <c r="AL10" s="143">
        <v>84329</v>
      </c>
      <c r="AM10" s="82"/>
      <c r="AN10" s="82"/>
      <c r="AO10" s="143">
        <v>84349</v>
      </c>
      <c r="AP10" s="82"/>
      <c r="AQ10" s="82"/>
      <c r="AR10" s="143">
        <v>84369</v>
      </c>
      <c r="AS10" s="82"/>
      <c r="AT10" s="82"/>
      <c r="AU10" s="143">
        <v>84294</v>
      </c>
      <c r="AV10" s="82"/>
      <c r="AW10" s="82"/>
      <c r="AX10" s="63">
        <v>116119</v>
      </c>
      <c r="AY10" s="82"/>
      <c r="AZ10" s="82"/>
      <c r="BA10" s="63">
        <v>110429</v>
      </c>
      <c r="BB10" s="82"/>
      <c r="BC10" s="82"/>
      <c r="BD10" s="63"/>
      <c r="BE10" s="82"/>
      <c r="BF10" s="82"/>
      <c r="BG10" s="63"/>
      <c r="BH10" s="82"/>
      <c r="BI10" s="82"/>
      <c r="BJ10" s="63"/>
      <c r="BK10" s="82"/>
      <c r="BL10" s="82"/>
      <c r="BM10" s="63"/>
      <c r="BN10" s="82"/>
      <c r="BO10" s="82"/>
    </row>
    <row r="11" spans="1:67" x14ac:dyDescent="0.2">
      <c r="A11" s="71" t="s">
        <v>25</v>
      </c>
      <c r="B11" s="71" t="s">
        <v>26</v>
      </c>
      <c r="C11" s="71">
        <f>'À renseigner'!$I$13</f>
        <v>0</v>
      </c>
      <c r="D11" s="136"/>
      <c r="E11" s="137"/>
      <c r="F11" s="137"/>
      <c r="G11" s="137"/>
      <c r="H11" s="137"/>
      <c r="I11" s="138"/>
      <c r="J11" s="138"/>
      <c r="K11" s="137" t="s">
        <v>27</v>
      </c>
      <c r="L11" s="137" t="s">
        <v>27</v>
      </c>
      <c r="M11" s="138"/>
      <c r="N11" s="138"/>
      <c r="O11" s="138"/>
      <c r="P11" s="138"/>
      <c r="Q11" s="138"/>
      <c r="R11" s="138"/>
      <c r="S11" s="138"/>
      <c r="T11" s="179"/>
      <c r="U11" s="179"/>
      <c r="V11" s="138"/>
      <c r="W11" s="138"/>
      <c r="X11" s="138"/>
      <c r="Y11" s="138"/>
      <c r="Z11" s="138"/>
      <c r="AA11" s="138"/>
      <c r="AB11" s="143" t="s">
        <v>586</v>
      </c>
      <c r="AC11" s="138"/>
      <c r="AD11" s="138"/>
      <c r="AE11" s="142"/>
      <c r="AF11" s="143">
        <v>84289</v>
      </c>
      <c r="AG11" s="82"/>
      <c r="AH11" s="82"/>
      <c r="AI11" s="143">
        <v>84309</v>
      </c>
      <c r="AJ11" s="82"/>
      <c r="AK11" s="133"/>
      <c r="AL11" s="143">
        <v>84329</v>
      </c>
      <c r="AM11" s="82"/>
      <c r="AN11" s="82"/>
      <c r="AO11" s="143">
        <v>84349</v>
      </c>
      <c r="AP11" s="82"/>
      <c r="AQ11" s="82"/>
      <c r="AR11" s="143">
        <v>84369</v>
      </c>
      <c r="AS11" s="82"/>
      <c r="AT11" s="82"/>
      <c r="AU11" s="143">
        <v>84294</v>
      </c>
      <c r="AV11" s="82"/>
      <c r="AW11" s="82"/>
      <c r="AX11" s="63">
        <v>116119</v>
      </c>
      <c r="AY11" s="82"/>
      <c r="AZ11" s="82"/>
      <c r="BA11" s="63">
        <v>110429</v>
      </c>
      <c r="BB11" s="82"/>
      <c r="BC11" s="82"/>
      <c r="BD11" s="63"/>
      <c r="BE11" s="82"/>
      <c r="BF11" s="82"/>
      <c r="BG11" s="63"/>
      <c r="BH11" s="82"/>
      <c r="BI11" s="82"/>
      <c r="BJ11" s="63"/>
      <c r="BK11" s="82"/>
      <c r="BL11" s="82"/>
      <c r="BM11" s="63"/>
      <c r="BN11" s="82"/>
      <c r="BO11" s="82"/>
    </row>
    <row r="12" spans="1:67" x14ac:dyDescent="0.2">
      <c r="A12" s="71" t="s">
        <v>25</v>
      </c>
      <c r="B12" s="71" t="s">
        <v>26</v>
      </c>
      <c r="C12" s="71">
        <f>'À renseigner'!$I$13</f>
        <v>0</v>
      </c>
      <c r="D12" s="136"/>
      <c r="E12" s="137"/>
      <c r="F12" s="137"/>
      <c r="G12" s="137"/>
      <c r="H12" s="137"/>
      <c r="I12" s="138"/>
      <c r="J12" s="138"/>
      <c r="K12" s="137" t="s">
        <v>27</v>
      </c>
      <c r="L12" s="137" t="s">
        <v>27</v>
      </c>
      <c r="M12" s="138"/>
      <c r="N12" s="138"/>
      <c r="O12" s="138"/>
      <c r="P12" s="138"/>
      <c r="Q12" s="138"/>
      <c r="R12" s="138"/>
      <c r="S12" s="138"/>
      <c r="T12" s="179"/>
      <c r="U12" s="179"/>
      <c r="V12" s="138"/>
      <c r="W12" s="138"/>
      <c r="X12" s="138"/>
      <c r="Y12" s="138"/>
      <c r="Z12" s="138"/>
      <c r="AA12" s="138"/>
      <c r="AB12" s="143" t="s">
        <v>586</v>
      </c>
      <c r="AC12" s="138"/>
      <c r="AD12" s="138"/>
      <c r="AE12" s="142"/>
      <c r="AF12" s="143">
        <v>84289</v>
      </c>
      <c r="AG12" s="82"/>
      <c r="AH12" s="82"/>
      <c r="AI12" s="143">
        <v>84309</v>
      </c>
      <c r="AJ12" s="82"/>
      <c r="AK12" s="82"/>
      <c r="AL12" s="143">
        <v>84329</v>
      </c>
      <c r="AM12" s="82"/>
      <c r="AN12" s="82"/>
      <c r="AO12" s="143">
        <v>84349</v>
      </c>
      <c r="AP12" s="82"/>
      <c r="AQ12" s="82"/>
      <c r="AR12" s="143">
        <v>84369</v>
      </c>
      <c r="AS12" s="82"/>
      <c r="AT12" s="82"/>
      <c r="AU12" s="143">
        <v>84294</v>
      </c>
      <c r="AV12" s="82"/>
      <c r="AW12" s="82"/>
      <c r="AX12" s="63">
        <v>116119</v>
      </c>
      <c r="AY12" s="82"/>
      <c r="AZ12" s="82"/>
      <c r="BA12" s="63">
        <v>110429</v>
      </c>
      <c r="BB12" s="82"/>
      <c r="BC12" s="82"/>
      <c r="BD12" s="63"/>
      <c r="BE12" s="82"/>
      <c r="BF12" s="82"/>
      <c r="BG12" s="63"/>
      <c r="BH12" s="82"/>
      <c r="BI12" s="82"/>
      <c r="BJ12" s="63"/>
      <c r="BK12" s="82"/>
      <c r="BL12" s="82"/>
      <c r="BM12" s="63"/>
      <c r="BN12" s="82"/>
      <c r="BO12" s="82"/>
    </row>
    <row r="13" spans="1:67" x14ac:dyDescent="0.2">
      <c r="A13" s="71" t="s">
        <v>25</v>
      </c>
      <c r="B13" s="71" t="s">
        <v>26</v>
      </c>
      <c r="C13" s="71">
        <f>'À renseigner'!$I$13</f>
        <v>0</v>
      </c>
      <c r="D13" s="136"/>
      <c r="E13" s="137"/>
      <c r="F13" s="137"/>
      <c r="G13" s="137"/>
      <c r="H13" s="137"/>
      <c r="I13" s="138"/>
      <c r="J13" s="138"/>
      <c r="K13" s="137" t="s">
        <v>27</v>
      </c>
      <c r="L13" s="137" t="s">
        <v>27</v>
      </c>
      <c r="M13" s="138"/>
      <c r="N13" s="138"/>
      <c r="O13" s="138"/>
      <c r="P13" s="138"/>
      <c r="Q13" s="138"/>
      <c r="R13" s="138"/>
      <c r="S13" s="138"/>
      <c r="T13" s="179"/>
      <c r="U13" s="179"/>
      <c r="V13" s="138"/>
      <c r="W13" s="138"/>
      <c r="X13" s="138"/>
      <c r="Y13" s="138"/>
      <c r="Z13" s="138"/>
      <c r="AA13" s="138"/>
      <c r="AB13" s="143" t="s">
        <v>586</v>
      </c>
      <c r="AC13" s="138"/>
      <c r="AD13" s="138"/>
      <c r="AE13" s="142"/>
      <c r="AF13" s="143">
        <v>84289</v>
      </c>
      <c r="AG13" s="82"/>
      <c r="AH13" s="82"/>
      <c r="AI13" s="143">
        <v>84309</v>
      </c>
      <c r="AJ13" s="82"/>
      <c r="AK13" s="82"/>
      <c r="AL13" s="143">
        <v>84329</v>
      </c>
      <c r="AM13" s="82"/>
      <c r="AN13" s="82"/>
      <c r="AO13" s="143">
        <v>84349</v>
      </c>
      <c r="AP13" s="82"/>
      <c r="AQ13" s="82"/>
      <c r="AR13" s="143">
        <v>84369</v>
      </c>
      <c r="AS13" s="82"/>
      <c r="AT13" s="82"/>
      <c r="AU13" s="143">
        <v>84294</v>
      </c>
      <c r="AV13" s="82"/>
      <c r="AW13" s="82"/>
      <c r="AX13" s="63">
        <v>116119</v>
      </c>
      <c r="AY13" s="82"/>
      <c r="AZ13" s="82"/>
      <c r="BA13" s="63">
        <v>110429</v>
      </c>
      <c r="BB13" s="82"/>
      <c r="BC13" s="82"/>
      <c r="BD13" s="63"/>
      <c r="BE13" s="82"/>
      <c r="BF13" s="82"/>
      <c r="BG13" s="63"/>
      <c r="BH13" s="82"/>
      <c r="BI13" s="82"/>
      <c r="BJ13" s="63"/>
      <c r="BK13" s="82"/>
      <c r="BL13" s="82"/>
      <c r="BM13" s="63"/>
      <c r="BN13" s="82"/>
      <c r="BO13" s="82"/>
    </row>
    <row r="14" spans="1:67" x14ac:dyDescent="0.2">
      <c r="A14" s="71" t="s">
        <v>25</v>
      </c>
      <c r="B14" s="71" t="s">
        <v>26</v>
      </c>
      <c r="C14" s="71">
        <f>'À renseigner'!$I$13</f>
        <v>0</v>
      </c>
      <c r="D14" s="136"/>
      <c r="E14" s="137"/>
      <c r="F14" s="137"/>
      <c r="G14" s="137"/>
      <c r="H14" s="137"/>
      <c r="I14" s="138"/>
      <c r="J14" s="138"/>
      <c r="K14" s="137" t="s">
        <v>27</v>
      </c>
      <c r="L14" s="137" t="s">
        <v>27</v>
      </c>
      <c r="M14" s="138"/>
      <c r="N14" s="138"/>
      <c r="O14" s="138"/>
      <c r="P14" s="138"/>
      <c r="Q14" s="138"/>
      <c r="R14" s="138"/>
      <c r="S14" s="138"/>
      <c r="T14" s="179"/>
      <c r="U14" s="179"/>
      <c r="V14" s="138"/>
      <c r="W14" s="138"/>
      <c r="X14" s="138"/>
      <c r="Y14" s="138"/>
      <c r="Z14" s="138"/>
      <c r="AA14" s="138"/>
      <c r="AB14" s="143" t="s">
        <v>586</v>
      </c>
      <c r="AC14" s="138"/>
      <c r="AD14" s="138"/>
      <c r="AE14" s="142"/>
      <c r="AF14" s="143">
        <v>84289</v>
      </c>
      <c r="AG14" s="82"/>
      <c r="AH14" s="82"/>
      <c r="AI14" s="143">
        <v>84309</v>
      </c>
      <c r="AJ14" s="82"/>
      <c r="AK14" s="82"/>
      <c r="AL14" s="143">
        <v>84329</v>
      </c>
      <c r="AM14" s="82"/>
      <c r="AN14" s="82"/>
      <c r="AO14" s="143">
        <v>84349</v>
      </c>
      <c r="AP14" s="82"/>
      <c r="AQ14" s="82"/>
      <c r="AR14" s="143">
        <v>84369</v>
      </c>
      <c r="AS14" s="82"/>
      <c r="AT14" s="82"/>
      <c r="AU14" s="143">
        <v>84294</v>
      </c>
      <c r="AV14" s="82"/>
      <c r="AW14" s="82"/>
      <c r="AX14" s="63">
        <v>116119</v>
      </c>
      <c r="AY14" s="82"/>
      <c r="AZ14" s="82"/>
      <c r="BA14" s="63">
        <v>110429</v>
      </c>
      <c r="BB14" s="82"/>
      <c r="BC14" s="82"/>
      <c r="BD14" s="63"/>
      <c r="BE14" s="82"/>
      <c r="BF14" s="82"/>
      <c r="BG14" s="63"/>
      <c r="BH14" s="82"/>
      <c r="BI14" s="82"/>
      <c r="BJ14" s="63"/>
      <c r="BK14" s="82"/>
      <c r="BL14" s="82"/>
      <c r="BM14" s="63"/>
      <c r="BN14" s="82"/>
      <c r="BO14" s="82"/>
    </row>
    <row r="15" spans="1:67" x14ac:dyDescent="0.2">
      <c r="A15" s="71" t="s">
        <v>25</v>
      </c>
      <c r="B15" s="71" t="s">
        <v>26</v>
      </c>
      <c r="C15" s="71">
        <f>'À renseigner'!$I$13</f>
        <v>0</v>
      </c>
      <c r="D15" s="136"/>
      <c r="E15" s="137"/>
      <c r="F15" s="137"/>
      <c r="G15" s="137"/>
      <c r="H15" s="137"/>
      <c r="I15" s="138"/>
      <c r="J15" s="138"/>
      <c r="K15" s="137" t="s">
        <v>27</v>
      </c>
      <c r="L15" s="137" t="s">
        <v>27</v>
      </c>
      <c r="M15" s="138"/>
      <c r="N15" s="138"/>
      <c r="O15" s="138"/>
      <c r="P15" s="138"/>
      <c r="Q15" s="138"/>
      <c r="R15" s="138"/>
      <c r="S15" s="138"/>
      <c r="T15" s="179"/>
      <c r="U15" s="179"/>
      <c r="V15" s="138"/>
      <c r="W15" s="138"/>
      <c r="X15" s="138"/>
      <c r="Y15" s="138"/>
      <c r="Z15" s="138"/>
      <c r="AA15" s="138"/>
      <c r="AB15" s="143" t="s">
        <v>586</v>
      </c>
      <c r="AC15" s="138"/>
      <c r="AD15" s="138"/>
      <c r="AE15" s="142"/>
      <c r="AF15" s="143">
        <v>84289</v>
      </c>
      <c r="AG15" s="82"/>
      <c r="AH15" s="82"/>
      <c r="AI15" s="143">
        <v>84309</v>
      </c>
      <c r="AJ15" s="82"/>
      <c r="AK15" s="82"/>
      <c r="AL15" s="143">
        <v>84329</v>
      </c>
      <c r="AM15" s="82"/>
      <c r="AN15" s="82"/>
      <c r="AO15" s="143">
        <v>84349</v>
      </c>
      <c r="AP15" s="82"/>
      <c r="AQ15" s="82"/>
      <c r="AR15" s="143">
        <v>84369</v>
      </c>
      <c r="AS15" s="82"/>
      <c r="AT15" s="82"/>
      <c r="AU15" s="143">
        <v>84294</v>
      </c>
      <c r="AV15" s="82"/>
      <c r="AW15" s="82"/>
      <c r="AX15" s="63">
        <v>116119</v>
      </c>
      <c r="AY15" s="82"/>
      <c r="AZ15" s="82"/>
      <c r="BA15" s="63">
        <v>110429</v>
      </c>
      <c r="BB15" s="82"/>
      <c r="BC15" s="82"/>
      <c r="BD15" s="63"/>
      <c r="BE15" s="82"/>
      <c r="BF15" s="82"/>
      <c r="BG15" s="63"/>
      <c r="BH15" s="82"/>
      <c r="BI15" s="82"/>
      <c r="BJ15" s="63"/>
      <c r="BK15" s="82"/>
      <c r="BL15" s="82"/>
      <c r="BM15" s="63"/>
      <c r="BN15" s="82"/>
      <c r="BO15" s="82"/>
    </row>
    <row r="16" spans="1:67" x14ac:dyDescent="0.2">
      <c r="A16" s="71" t="s">
        <v>25</v>
      </c>
      <c r="B16" s="71" t="s">
        <v>26</v>
      </c>
      <c r="C16" s="71">
        <f>'À renseigner'!$I$13</f>
        <v>0</v>
      </c>
      <c r="D16" s="136"/>
      <c r="E16" s="137"/>
      <c r="F16" s="137"/>
      <c r="G16" s="137"/>
      <c r="H16" s="137"/>
      <c r="I16" s="138"/>
      <c r="J16" s="138"/>
      <c r="K16" s="137" t="s">
        <v>27</v>
      </c>
      <c r="L16" s="137" t="s">
        <v>27</v>
      </c>
      <c r="M16" s="138"/>
      <c r="N16" s="138"/>
      <c r="O16" s="138"/>
      <c r="P16" s="138"/>
      <c r="Q16" s="138"/>
      <c r="R16" s="138"/>
      <c r="S16" s="138"/>
      <c r="T16" s="179"/>
      <c r="U16" s="179"/>
      <c r="V16" s="138"/>
      <c r="W16" s="138"/>
      <c r="X16" s="138"/>
      <c r="Y16" s="138"/>
      <c r="Z16" s="138"/>
      <c r="AA16" s="138"/>
      <c r="AB16" s="143" t="s">
        <v>586</v>
      </c>
      <c r="AC16" s="138"/>
      <c r="AD16" s="138"/>
      <c r="AE16" s="142"/>
      <c r="AF16" s="143">
        <v>84289</v>
      </c>
      <c r="AG16" s="82"/>
      <c r="AH16" s="82"/>
      <c r="AI16" s="143">
        <v>84309</v>
      </c>
      <c r="AJ16" s="82"/>
      <c r="AK16" s="82"/>
      <c r="AL16" s="143">
        <v>84329</v>
      </c>
      <c r="AM16" s="82"/>
      <c r="AN16" s="82"/>
      <c r="AO16" s="143">
        <v>84349</v>
      </c>
      <c r="AP16" s="82"/>
      <c r="AQ16" s="82"/>
      <c r="AR16" s="143">
        <v>84369</v>
      </c>
      <c r="AS16" s="82"/>
      <c r="AT16" s="82"/>
      <c r="AU16" s="143">
        <v>84294</v>
      </c>
      <c r="AV16" s="82"/>
      <c r="AW16" s="82"/>
      <c r="AX16" s="63">
        <v>116119</v>
      </c>
      <c r="AY16" s="82"/>
      <c r="AZ16" s="82"/>
      <c r="BA16" s="63">
        <v>110429</v>
      </c>
      <c r="BB16" s="82"/>
      <c r="BC16" s="82"/>
      <c r="BD16" s="63"/>
      <c r="BE16" s="82"/>
      <c r="BF16" s="82"/>
      <c r="BG16" s="63"/>
      <c r="BH16" s="82"/>
      <c r="BI16" s="82"/>
      <c r="BJ16" s="63"/>
      <c r="BK16" s="82"/>
      <c r="BL16" s="82"/>
      <c r="BM16" s="63"/>
      <c r="BN16" s="82"/>
      <c r="BO16" s="82"/>
    </row>
    <row r="17" spans="1:67" x14ac:dyDescent="0.2">
      <c r="A17" s="71" t="s">
        <v>25</v>
      </c>
      <c r="B17" s="71" t="s">
        <v>26</v>
      </c>
      <c r="C17" s="71">
        <f>'À renseigner'!$I$13</f>
        <v>0</v>
      </c>
      <c r="D17" s="136"/>
      <c r="E17" s="137"/>
      <c r="F17" s="137"/>
      <c r="G17" s="137"/>
      <c r="H17" s="137"/>
      <c r="I17" s="138"/>
      <c r="J17" s="138"/>
      <c r="K17" s="137" t="s">
        <v>27</v>
      </c>
      <c r="L17" s="137" t="s">
        <v>27</v>
      </c>
      <c r="M17" s="138"/>
      <c r="N17" s="138"/>
      <c r="O17" s="138"/>
      <c r="P17" s="138"/>
      <c r="Q17" s="138"/>
      <c r="R17" s="138"/>
      <c r="S17" s="138"/>
      <c r="T17" s="179"/>
      <c r="U17" s="179"/>
      <c r="V17" s="138"/>
      <c r="W17" s="138"/>
      <c r="X17" s="138"/>
      <c r="Y17" s="138"/>
      <c r="Z17" s="138"/>
      <c r="AA17" s="138"/>
      <c r="AB17" s="143" t="s">
        <v>586</v>
      </c>
      <c r="AC17" s="138"/>
      <c r="AD17" s="138"/>
      <c r="AE17" s="142"/>
      <c r="AF17" s="143">
        <v>84289</v>
      </c>
      <c r="AG17" s="82"/>
      <c r="AH17" s="82"/>
      <c r="AI17" s="143">
        <v>84309</v>
      </c>
      <c r="AJ17" s="82"/>
      <c r="AK17" s="82"/>
      <c r="AL17" s="143">
        <v>84329</v>
      </c>
      <c r="AM17" s="82"/>
      <c r="AN17" s="82"/>
      <c r="AO17" s="143">
        <v>84349</v>
      </c>
      <c r="AP17" s="82"/>
      <c r="AQ17" s="82"/>
      <c r="AR17" s="143">
        <v>84369</v>
      </c>
      <c r="AS17" s="82"/>
      <c r="AT17" s="82"/>
      <c r="AU17" s="143">
        <v>84294</v>
      </c>
      <c r="AV17" s="82"/>
      <c r="AW17" s="82"/>
      <c r="AX17" s="63">
        <v>116119</v>
      </c>
      <c r="AY17" s="82"/>
      <c r="AZ17" s="82"/>
      <c r="BA17" s="63">
        <v>110429</v>
      </c>
      <c r="BB17" s="82"/>
      <c r="BC17" s="82"/>
      <c r="BD17" s="63"/>
      <c r="BE17" s="82"/>
      <c r="BF17" s="82"/>
      <c r="BG17" s="63"/>
      <c r="BH17" s="82"/>
      <c r="BI17" s="82"/>
      <c r="BJ17" s="63"/>
      <c r="BK17" s="82"/>
      <c r="BL17" s="82"/>
      <c r="BM17" s="63"/>
      <c r="BN17" s="82"/>
      <c r="BO17" s="82"/>
    </row>
    <row r="18" spans="1:67" x14ac:dyDescent="0.2">
      <c r="A18" s="71" t="s">
        <v>25</v>
      </c>
      <c r="B18" s="71" t="s">
        <v>26</v>
      </c>
      <c r="C18" s="71">
        <f>'À renseigner'!$I$13</f>
        <v>0</v>
      </c>
      <c r="D18" s="136"/>
      <c r="E18" s="137"/>
      <c r="F18" s="137"/>
      <c r="G18" s="137"/>
      <c r="H18" s="137"/>
      <c r="I18" s="138"/>
      <c r="J18" s="138"/>
      <c r="K18" s="137" t="s">
        <v>27</v>
      </c>
      <c r="L18" s="137" t="s">
        <v>27</v>
      </c>
      <c r="M18" s="138"/>
      <c r="N18" s="138"/>
      <c r="O18" s="138"/>
      <c r="P18" s="138"/>
      <c r="Q18" s="138"/>
      <c r="R18" s="138"/>
      <c r="S18" s="138"/>
      <c r="T18" s="179"/>
      <c r="U18" s="179"/>
      <c r="V18" s="138"/>
      <c r="W18" s="138"/>
      <c r="X18" s="138"/>
      <c r="Y18" s="138"/>
      <c r="Z18" s="138"/>
      <c r="AA18" s="138"/>
      <c r="AB18" s="143" t="s">
        <v>586</v>
      </c>
      <c r="AC18" s="138"/>
      <c r="AD18" s="138"/>
      <c r="AE18" s="142"/>
      <c r="AF18" s="143">
        <v>84289</v>
      </c>
      <c r="AG18" s="82"/>
      <c r="AH18" s="82"/>
      <c r="AI18" s="143">
        <v>84309</v>
      </c>
      <c r="AJ18" s="82"/>
      <c r="AK18" s="82"/>
      <c r="AL18" s="143">
        <v>84329</v>
      </c>
      <c r="AM18" s="82"/>
      <c r="AN18" s="82"/>
      <c r="AO18" s="143">
        <v>84349</v>
      </c>
      <c r="AP18" s="82"/>
      <c r="AQ18" s="82"/>
      <c r="AR18" s="143">
        <v>84369</v>
      </c>
      <c r="AS18" s="82"/>
      <c r="AT18" s="82"/>
      <c r="AU18" s="143">
        <v>84294</v>
      </c>
      <c r="AV18" s="82"/>
      <c r="AW18" s="82"/>
      <c r="AX18" s="63">
        <v>116119</v>
      </c>
      <c r="AY18" s="82"/>
      <c r="AZ18" s="82"/>
      <c r="BA18" s="63">
        <v>110429</v>
      </c>
      <c r="BB18" s="82"/>
      <c r="BC18" s="82"/>
      <c r="BD18" s="63"/>
      <c r="BE18" s="82"/>
      <c r="BF18" s="82"/>
      <c r="BG18" s="63"/>
      <c r="BH18" s="82"/>
      <c r="BI18" s="82"/>
      <c r="BJ18" s="63"/>
      <c r="BK18" s="82"/>
      <c r="BL18" s="82"/>
      <c r="BM18" s="63"/>
      <c r="BN18" s="82"/>
      <c r="BO18" s="82"/>
    </row>
    <row r="19" spans="1:67" x14ac:dyDescent="0.2">
      <c r="A19" s="71" t="s">
        <v>25</v>
      </c>
      <c r="B19" s="71" t="s">
        <v>26</v>
      </c>
      <c r="C19" s="71">
        <f>'À renseigner'!$I$13</f>
        <v>0</v>
      </c>
      <c r="D19" s="136"/>
      <c r="E19" s="137"/>
      <c r="F19" s="137"/>
      <c r="G19" s="137"/>
      <c r="H19" s="137"/>
      <c r="I19" s="138"/>
      <c r="J19" s="138"/>
      <c r="K19" s="137" t="s">
        <v>27</v>
      </c>
      <c r="L19" s="137" t="s">
        <v>27</v>
      </c>
      <c r="M19" s="138"/>
      <c r="N19" s="138"/>
      <c r="O19" s="138"/>
      <c r="P19" s="138"/>
      <c r="Q19" s="138"/>
      <c r="R19" s="138"/>
      <c r="S19" s="138"/>
      <c r="T19" s="179"/>
      <c r="U19" s="179"/>
      <c r="V19" s="138"/>
      <c r="W19" s="138"/>
      <c r="X19" s="138"/>
      <c r="Y19" s="138"/>
      <c r="Z19" s="138"/>
      <c r="AA19" s="138"/>
      <c r="AB19" s="143" t="s">
        <v>586</v>
      </c>
      <c r="AC19" s="138"/>
      <c r="AD19" s="138"/>
      <c r="AE19" s="142"/>
      <c r="AF19" s="143">
        <v>84289</v>
      </c>
      <c r="AG19" s="82"/>
      <c r="AH19" s="82"/>
      <c r="AI19" s="143">
        <v>84309</v>
      </c>
      <c r="AJ19" s="82"/>
      <c r="AK19" s="82"/>
      <c r="AL19" s="143">
        <v>84329</v>
      </c>
      <c r="AM19" s="82"/>
      <c r="AN19" s="82"/>
      <c r="AO19" s="143">
        <v>84349</v>
      </c>
      <c r="AP19" s="82"/>
      <c r="AQ19" s="82"/>
      <c r="AR19" s="143">
        <v>84369</v>
      </c>
      <c r="AS19" s="82"/>
      <c r="AT19" s="82"/>
      <c r="AU19" s="143">
        <v>84294</v>
      </c>
      <c r="AV19" s="82"/>
      <c r="AW19" s="82"/>
      <c r="AX19" s="63">
        <v>116119</v>
      </c>
      <c r="AY19" s="82"/>
      <c r="AZ19" s="82"/>
      <c r="BA19" s="63">
        <v>110429</v>
      </c>
      <c r="BB19" s="82"/>
      <c r="BC19" s="82"/>
      <c r="BD19" s="63"/>
      <c r="BE19" s="82"/>
      <c r="BF19" s="82"/>
      <c r="BG19" s="63"/>
      <c r="BH19" s="82"/>
      <c r="BI19" s="82"/>
      <c r="BJ19" s="63"/>
      <c r="BK19" s="82"/>
      <c r="BL19" s="82"/>
      <c r="BM19" s="63"/>
      <c r="BN19" s="82"/>
      <c r="BO19" s="82"/>
    </row>
    <row r="20" spans="1:67" x14ac:dyDescent="0.2">
      <c r="A20" s="71" t="s">
        <v>25</v>
      </c>
      <c r="B20" s="71" t="s">
        <v>26</v>
      </c>
      <c r="C20" s="71">
        <f>'À renseigner'!$I$13</f>
        <v>0</v>
      </c>
      <c r="D20" s="136"/>
      <c r="E20" s="137"/>
      <c r="F20" s="137"/>
      <c r="G20" s="137"/>
      <c r="H20" s="137"/>
      <c r="I20" s="138"/>
      <c r="J20" s="138"/>
      <c r="K20" s="137" t="s">
        <v>27</v>
      </c>
      <c r="L20" s="137" t="s">
        <v>27</v>
      </c>
      <c r="M20" s="138"/>
      <c r="N20" s="138"/>
      <c r="O20" s="138"/>
      <c r="P20" s="138"/>
      <c r="Q20" s="138"/>
      <c r="R20" s="138"/>
      <c r="S20" s="138"/>
      <c r="T20" s="179"/>
      <c r="U20" s="179"/>
      <c r="V20" s="138"/>
      <c r="W20" s="138"/>
      <c r="X20" s="138"/>
      <c r="Y20" s="138"/>
      <c r="Z20" s="138"/>
      <c r="AA20" s="138"/>
      <c r="AB20" s="143" t="s">
        <v>586</v>
      </c>
      <c r="AC20" s="138"/>
      <c r="AD20" s="138"/>
      <c r="AE20" s="142"/>
      <c r="AF20" s="143">
        <v>84289</v>
      </c>
      <c r="AG20" s="82"/>
      <c r="AH20" s="82"/>
      <c r="AI20" s="143">
        <v>84309</v>
      </c>
      <c r="AJ20" s="82"/>
      <c r="AK20" s="82"/>
      <c r="AL20" s="143">
        <v>84329</v>
      </c>
      <c r="AM20" s="82"/>
      <c r="AN20" s="82"/>
      <c r="AO20" s="143">
        <v>84349</v>
      </c>
      <c r="AP20" s="82"/>
      <c r="AQ20" s="82"/>
      <c r="AR20" s="143">
        <v>84369</v>
      </c>
      <c r="AS20" s="82"/>
      <c r="AT20" s="82"/>
      <c r="AU20" s="143">
        <v>84294</v>
      </c>
      <c r="AV20" s="82"/>
      <c r="AW20" s="82"/>
      <c r="AX20" s="63">
        <v>116119</v>
      </c>
      <c r="AY20" s="82"/>
      <c r="AZ20" s="82"/>
      <c r="BA20" s="63">
        <v>110429</v>
      </c>
      <c r="BB20" s="82"/>
      <c r="BC20" s="82"/>
      <c r="BD20" s="63"/>
      <c r="BE20" s="82"/>
      <c r="BF20" s="82"/>
      <c r="BG20" s="63"/>
      <c r="BH20" s="82"/>
      <c r="BI20" s="82"/>
      <c r="BJ20" s="63"/>
      <c r="BK20" s="82"/>
      <c r="BL20" s="82"/>
      <c r="BM20" s="63"/>
      <c r="BN20" s="82"/>
      <c r="BO20" s="82"/>
    </row>
    <row r="21" spans="1:67" x14ac:dyDescent="0.2">
      <c r="A21" s="71" t="s">
        <v>25</v>
      </c>
      <c r="B21" s="71" t="s">
        <v>26</v>
      </c>
      <c r="C21" s="71">
        <f>'À renseigner'!$I$13</f>
        <v>0</v>
      </c>
      <c r="D21" s="136"/>
      <c r="E21" s="137"/>
      <c r="F21" s="137"/>
      <c r="G21" s="137"/>
      <c r="H21" s="137"/>
      <c r="I21" s="138"/>
      <c r="J21" s="138"/>
      <c r="K21" s="137" t="s">
        <v>27</v>
      </c>
      <c r="L21" s="137" t="s">
        <v>27</v>
      </c>
      <c r="M21" s="138"/>
      <c r="N21" s="138"/>
      <c r="O21" s="138"/>
      <c r="P21" s="138"/>
      <c r="Q21" s="138"/>
      <c r="R21" s="138"/>
      <c r="S21" s="138"/>
      <c r="T21" s="179"/>
      <c r="U21" s="179"/>
      <c r="V21" s="138"/>
      <c r="W21" s="138"/>
      <c r="X21" s="138"/>
      <c r="Y21" s="138"/>
      <c r="Z21" s="138"/>
      <c r="AA21" s="138"/>
      <c r="AB21" s="143" t="s">
        <v>586</v>
      </c>
      <c r="AC21" s="138"/>
      <c r="AD21" s="138"/>
      <c r="AE21" s="142"/>
      <c r="AF21" s="143">
        <v>84289</v>
      </c>
      <c r="AG21" s="82"/>
      <c r="AH21" s="82"/>
      <c r="AI21" s="143">
        <v>84309</v>
      </c>
      <c r="AJ21" s="82"/>
      <c r="AK21" s="82"/>
      <c r="AL21" s="143">
        <v>84329</v>
      </c>
      <c r="AM21" s="82"/>
      <c r="AN21" s="82"/>
      <c r="AO21" s="143">
        <v>84349</v>
      </c>
      <c r="AP21" s="82"/>
      <c r="AQ21" s="82"/>
      <c r="AR21" s="143">
        <v>84369</v>
      </c>
      <c r="AS21" s="82"/>
      <c r="AT21" s="82"/>
      <c r="AU21" s="143">
        <v>84294</v>
      </c>
      <c r="AV21" s="82"/>
      <c r="AW21" s="82"/>
      <c r="AX21" s="63">
        <v>116119</v>
      </c>
      <c r="AY21" s="82"/>
      <c r="AZ21" s="82"/>
      <c r="BA21" s="63">
        <v>110429</v>
      </c>
      <c r="BB21" s="82"/>
      <c r="BC21" s="82"/>
      <c r="BD21" s="63"/>
      <c r="BE21" s="82"/>
      <c r="BF21" s="82"/>
      <c r="BG21" s="63"/>
      <c r="BH21" s="82"/>
      <c r="BI21" s="82"/>
      <c r="BJ21" s="63"/>
      <c r="BK21" s="82"/>
      <c r="BL21" s="82"/>
      <c r="BM21" s="63"/>
      <c r="BN21" s="82"/>
      <c r="BO21" s="82"/>
    </row>
    <row r="22" spans="1:67" x14ac:dyDescent="0.2">
      <c r="A22" s="71" t="s">
        <v>25</v>
      </c>
      <c r="B22" s="71" t="s">
        <v>26</v>
      </c>
      <c r="C22" s="71">
        <f>'À renseigner'!$I$13</f>
        <v>0</v>
      </c>
      <c r="D22" s="136"/>
      <c r="E22" s="137"/>
      <c r="F22" s="137"/>
      <c r="G22" s="137"/>
      <c r="H22" s="137"/>
      <c r="I22" s="138"/>
      <c r="J22" s="138"/>
      <c r="K22" s="137" t="s">
        <v>27</v>
      </c>
      <c r="L22" s="137" t="s">
        <v>27</v>
      </c>
      <c r="M22" s="138"/>
      <c r="N22" s="138"/>
      <c r="O22" s="138"/>
      <c r="P22" s="138"/>
      <c r="Q22" s="138"/>
      <c r="R22" s="138"/>
      <c r="S22" s="138"/>
      <c r="T22" s="179"/>
      <c r="U22" s="179"/>
      <c r="V22" s="138"/>
      <c r="W22" s="138"/>
      <c r="X22" s="138"/>
      <c r="Y22" s="138"/>
      <c r="Z22" s="138"/>
      <c r="AA22" s="138"/>
      <c r="AB22" s="143" t="s">
        <v>586</v>
      </c>
      <c r="AC22" s="138"/>
      <c r="AD22" s="138"/>
      <c r="AE22" s="142"/>
      <c r="AF22" s="143">
        <v>84289</v>
      </c>
      <c r="AG22" s="82"/>
      <c r="AH22" s="82"/>
      <c r="AI22" s="143">
        <v>84309</v>
      </c>
      <c r="AJ22" s="82"/>
      <c r="AK22" s="82"/>
      <c r="AL22" s="143">
        <v>84329</v>
      </c>
      <c r="AM22" s="82"/>
      <c r="AN22" s="82"/>
      <c r="AO22" s="143">
        <v>84349</v>
      </c>
      <c r="AP22" s="82"/>
      <c r="AQ22" s="82"/>
      <c r="AR22" s="143">
        <v>84369</v>
      </c>
      <c r="AS22" s="82"/>
      <c r="AT22" s="82"/>
      <c r="AU22" s="143">
        <v>84294</v>
      </c>
      <c r="AV22" s="82"/>
      <c r="AW22" s="82"/>
      <c r="AX22" s="63">
        <v>116119</v>
      </c>
      <c r="AY22" s="82"/>
      <c r="AZ22" s="82"/>
      <c r="BA22" s="63">
        <v>110429</v>
      </c>
      <c r="BB22" s="82"/>
      <c r="BC22" s="82"/>
      <c r="BD22" s="63"/>
      <c r="BE22" s="82"/>
      <c r="BF22" s="82"/>
      <c r="BG22" s="63"/>
      <c r="BH22" s="82"/>
      <c r="BI22" s="82"/>
      <c r="BJ22" s="63"/>
      <c r="BK22" s="82"/>
      <c r="BL22" s="82"/>
      <c r="BM22" s="63"/>
      <c r="BN22" s="82"/>
      <c r="BO22" s="82"/>
    </row>
    <row r="23" spans="1:67" x14ac:dyDescent="0.2">
      <c r="A23" s="71" t="s">
        <v>25</v>
      </c>
      <c r="B23" s="71" t="s">
        <v>26</v>
      </c>
      <c r="C23" s="71">
        <f>'À renseigner'!$I$13</f>
        <v>0</v>
      </c>
      <c r="D23" s="136"/>
      <c r="E23" s="137"/>
      <c r="F23" s="137"/>
      <c r="G23" s="137"/>
      <c r="H23" s="137"/>
      <c r="I23" s="138"/>
      <c r="J23" s="138"/>
      <c r="K23" s="137" t="s">
        <v>27</v>
      </c>
      <c r="L23" s="137" t="s">
        <v>27</v>
      </c>
      <c r="M23" s="138"/>
      <c r="N23" s="138"/>
      <c r="O23" s="138"/>
      <c r="P23" s="138"/>
      <c r="Q23" s="138"/>
      <c r="R23" s="138"/>
      <c r="S23" s="138"/>
      <c r="T23" s="179"/>
      <c r="U23" s="179"/>
      <c r="V23" s="138"/>
      <c r="W23" s="138"/>
      <c r="X23" s="138"/>
      <c r="Y23" s="138"/>
      <c r="Z23" s="138"/>
      <c r="AA23" s="138"/>
      <c r="AB23" s="143" t="s">
        <v>586</v>
      </c>
      <c r="AC23" s="138"/>
      <c r="AD23" s="138"/>
      <c r="AE23" s="142"/>
      <c r="AF23" s="143">
        <v>84289</v>
      </c>
      <c r="AG23" s="82"/>
      <c r="AH23" s="82"/>
      <c r="AI23" s="143">
        <v>84309</v>
      </c>
      <c r="AJ23" s="82"/>
      <c r="AK23" s="82"/>
      <c r="AL23" s="143">
        <v>84329</v>
      </c>
      <c r="AM23" s="82"/>
      <c r="AN23" s="82"/>
      <c r="AO23" s="143">
        <v>84349</v>
      </c>
      <c r="AP23" s="82"/>
      <c r="AQ23" s="82"/>
      <c r="AR23" s="143">
        <v>84369</v>
      </c>
      <c r="AS23" s="82"/>
      <c r="AT23" s="82"/>
      <c r="AU23" s="143">
        <v>84294</v>
      </c>
      <c r="AV23" s="82"/>
      <c r="AW23" s="82"/>
      <c r="AX23" s="63">
        <v>116119</v>
      </c>
      <c r="AY23" s="82"/>
      <c r="AZ23" s="82"/>
      <c r="BA23" s="63">
        <v>110429</v>
      </c>
      <c r="BB23" s="82"/>
      <c r="BC23" s="82"/>
      <c r="BD23" s="63"/>
      <c r="BE23" s="82"/>
      <c r="BF23" s="82"/>
      <c r="BG23" s="63"/>
      <c r="BH23" s="82"/>
      <c r="BI23" s="82"/>
      <c r="BJ23" s="63"/>
      <c r="BK23" s="82"/>
      <c r="BL23" s="82"/>
      <c r="BM23" s="63"/>
      <c r="BN23" s="82"/>
      <c r="BO23" s="82"/>
    </row>
    <row r="24" spans="1:67" x14ac:dyDescent="0.2">
      <c r="A24" s="71" t="s">
        <v>25</v>
      </c>
      <c r="B24" s="71" t="s">
        <v>26</v>
      </c>
      <c r="C24" s="71">
        <f>'À renseigner'!$I$13</f>
        <v>0</v>
      </c>
      <c r="D24" s="136"/>
      <c r="E24" s="137"/>
      <c r="F24" s="137"/>
      <c r="G24" s="137"/>
      <c r="H24" s="137"/>
      <c r="I24" s="138"/>
      <c r="J24" s="138"/>
      <c r="K24" s="137" t="s">
        <v>27</v>
      </c>
      <c r="L24" s="137" t="s">
        <v>27</v>
      </c>
      <c r="M24" s="138"/>
      <c r="N24" s="138"/>
      <c r="O24" s="138"/>
      <c r="P24" s="138"/>
      <c r="Q24" s="138"/>
      <c r="R24" s="138"/>
      <c r="S24" s="138"/>
      <c r="T24" s="179"/>
      <c r="U24" s="179"/>
      <c r="V24" s="138"/>
      <c r="W24" s="138"/>
      <c r="X24" s="138"/>
      <c r="Y24" s="138"/>
      <c r="Z24" s="138"/>
      <c r="AA24" s="138"/>
      <c r="AB24" s="143" t="s">
        <v>586</v>
      </c>
      <c r="AC24" s="138"/>
      <c r="AD24" s="138"/>
      <c r="AE24" s="142"/>
      <c r="AF24" s="143">
        <v>84289</v>
      </c>
      <c r="AG24" s="82"/>
      <c r="AH24" s="82"/>
      <c r="AI24" s="143">
        <v>84309</v>
      </c>
      <c r="AJ24" s="82"/>
      <c r="AK24" s="82"/>
      <c r="AL24" s="143">
        <v>84329</v>
      </c>
      <c r="AM24" s="82"/>
      <c r="AN24" s="82"/>
      <c r="AO24" s="143">
        <v>84349</v>
      </c>
      <c r="AP24" s="82"/>
      <c r="AQ24" s="82"/>
      <c r="AR24" s="143">
        <v>84369</v>
      </c>
      <c r="AS24" s="82"/>
      <c r="AT24" s="82"/>
      <c r="AU24" s="143">
        <v>84294</v>
      </c>
      <c r="AV24" s="82"/>
      <c r="AW24" s="82"/>
      <c r="AX24" s="63">
        <v>116119</v>
      </c>
      <c r="AY24" s="82"/>
      <c r="AZ24" s="82"/>
      <c r="BA24" s="63">
        <v>110429</v>
      </c>
      <c r="BB24" s="82"/>
      <c r="BC24" s="82"/>
      <c r="BD24" s="63"/>
      <c r="BE24" s="82"/>
      <c r="BF24" s="82"/>
      <c r="BG24" s="63"/>
      <c r="BH24" s="82"/>
      <c r="BI24" s="82"/>
      <c r="BJ24" s="63"/>
      <c r="BK24" s="82"/>
      <c r="BL24" s="82"/>
      <c r="BM24" s="63"/>
      <c r="BN24" s="82"/>
      <c r="BO24" s="82"/>
    </row>
    <row r="25" spans="1:67" x14ac:dyDescent="0.2">
      <c r="A25" s="71" t="s">
        <v>25</v>
      </c>
      <c r="B25" s="71" t="s">
        <v>26</v>
      </c>
      <c r="C25" s="71">
        <f>'À renseigner'!$I$13</f>
        <v>0</v>
      </c>
      <c r="D25" s="136"/>
      <c r="E25" s="137"/>
      <c r="F25" s="137"/>
      <c r="G25" s="137"/>
      <c r="H25" s="137"/>
      <c r="I25" s="138"/>
      <c r="J25" s="138"/>
      <c r="K25" s="137" t="s">
        <v>27</v>
      </c>
      <c r="L25" s="137" t="s">
        <v>27</v>
      </c>
      <c r="M25" s="138"/>
      <c r="N25" s="138"/>
      <c r="O25" s="138"/>
      <c r="P25" s="138"/>
      <c r="Q25" s="138"/>
      <c r="R25" s="138"/>
      <c r="S25" s="138"/>
      <c r="T25" s="179"/>
      <c r="U25" s="179"/>
      <c r="V25" s="138"/>
      <c r="W25" s="138"/>
      <c r="X25" s="138"/>
      <c r="Y25" s="138"/>
      <c r="Z25" s="138"/>
      <c r="AA25" s="138"/>
      <c r="AB25" s="143" t="s">
        <v>586</v>
      </c>
      <c r="AC25" s="138"/>
      <c r="AD25" s="138"/>
      <c r="AE25" s="142"/>
      <c r="AF25" s="143">
        <v>84289</v>
      </c>
      <c r="AG25" s="82"/>
      <c r="AH25" s="82"/>
      <c r="AI25" s="143">
        <v>84309</v>
      </c>
      <c r="AJ25" s="82"/>
      <c r="AK25" s="82"/>
      <c r="AL25" s="143">
        <v>84329</v>
      </c>
      <c r="AM25" s="82"/>
      <c r="AN25" s="82"/>
      <c r="AO25" s="143">
        <v>84349</v>
      </c>
      <c r="AP25" s="82"/>
      <c r="AQ25" s="82"/>
      <c r="AR25" s="143">
        <v>84369</v>
      </c>
      <c r="AS25" s="82"/>
      <c r="AT25" s="82"/>
      <c r="AU25" s="143">
        <v>84294</v>
      </c>
      <c r="AV25" s="82"/>
      <c r="AW25" s="82"/>
      <c r="AX25" s="63">
        <v>116119</v>
      </c>
      <c r="AY25" s="82"/>
      <c r="AZ25" s="82"/>
      <c r="BA25" s="63">
        <v>110429</v>
      </c>
      <c r="BB25" s="82"/>
      <c r="BC25" s="82"/>
      <c r="BD25" s="63"/>
      <c r="BE25" s="82"/>
      <c r="BF25" s="82"/>
      <c r="BG25" s="63"/>
      <c r="BH25" s="82"/>
      <c r="BI25" s="82"/>
      <c r="BJ25" s="63"/>
      <c r="BK25" s="82"/>
      <c r="BL25" s="82"/>
      <c r="BM25" s="63"/>
      <c r="BN25" s="82"/>
      <c r="BO25" s="82"/>
    </row>
    <row r="26" spans="1:67" x14ac:dyDescent="0.2">
      <c r="A26" s="71" t="s">
        <v>25</v>
      </c>
      <c r="B26" s="71" t="s">
        <v>26</v>
      </c>
      <c r="C26" s="71">
        <f>'À renseigner'!$I$13</f>
        <v>0</v>
      </c>
      <c r="D26" s="136"/>
      <c r="E26" s="137"/>
      <c r="F26" s="137"/>
      <c r="G26" s="137"/>
      <c r="H26" s="137"/>
      <c r="I26" s="138"/>
      <c r="J26" s="138"/>
      <c r="K26" s="137" t="s">
        <v>27</v>
      </c>
      <c r="L26" s="137" t="s">
        <v>27</v>
      </c>
      <c r="M26" s="138"/>
      <c r="N26" s="138"/>
      <c r="O26" s="138"/>
      <c r="P26" s="138"/>
      <c r="Q26" s="138"/>
      <c r="R26" s="138"/>
      <c r="S26" s="138"/>
      <c r="T26" s="179"/>
      <c r="U26" s="179"/>
      <c r="V26" s="138"/>
      <c r="W26" s="138"/>
      <c r="X26" s="138"/>
      <c r="Y26" s="138"/>
      <c r="Z26" s="138"/>
      <c r="AA26" s="138"/>
      <c r="AB26" s="143" t="s">
        <v>586</v>
      </c>
      <c r="AC26" s="138"/>
      <c r="AD26" s="138"/>
      <c r="AE26" s="142"/>
      <c r="AF26" s="143">
        <v>84289</v>
      </c>
      <c r="AG26" s="82"/>
      <c r="AH26" s="82"/>
      <c r="AI26" s="143">
        <v>84309</v>
      </c>
      <c r="AJ26" s="82"/>
      <c r="AK26" s="82"/>
      <c r="AL26" s="143">
        <v>84329</v>
      </c>
      <c r="AM26" s="82"/>
      <c r="AN26" s="82"/>
      <c r="AO26" s="143">
        <v>84349</v>
      </c>
      <c r="AP26" s="82"/>
      <c r="AQ26" s="82"/>
      <c r="AR26" s="143">
        <v>84369</v>
      </c>
      <c r="AS26" s="82"/>
      <c r="AT26" s="82"/>
      <c r="AU26" s="143">
        <v>84294</v>
      </c>
      <c r="AV26" s="82"/>
      <c r="AW26" s="82"/>
      <c r="AX26" s="63">
        <v>116119</v>
      </c>
      <c r="AY26" s="82"/>
      <c r="AZ26" s="82"/>
      <c r="BA26" s="63">
        <v>110429</v>
      </c>
      <c r="BB26" s="82"/>
      <c r="BC26" s="82"/>
      <c r="BD26" s="63"/>
      <c r="BE26" s="82"/>
      <c r="BF26" s="82"/>
      <c r="BG26" s="63"/>
      <c r="BH26" s="82"/>
      <c r="BI26" s="82"/>
      <c r="BJ26" s="63"/>
      <c r="BK26" s="82"/>
      <c r="BL26" s="82"/>
      <c r="BM26" s="63"/>
      <c r="BN26" s="82"/>
      <c r="BO26" s="82"/>
    </row>
    <row r="27" spans="1:67" x14ac:dyDescent="0.2">
      <c r="A27" s="71" t="s">
        <v>25</v>
      </c>
      <c r="B27" s="71" t="s">
        <v>26</v>
      </c>
      <c r="C27" s="71">
        <f>'À renseigner'!$I$13</f>
        <v>0</v>
      </c>
      <c r="D27" s="136"/>
      <c r="E27" s="137"/>
      <c r="F27" s="137"/>
      <c r="G27" s="137"/>
      <c r="H27" s="137"/>
      <c r="I27" s="138"/>
      <c r="J27" s="138"/>
      <c r="K27" s="137" t="s">
        <v>27</v>
      </c>
      <c r="L27" s="137" t="s">
        <v>27</v>
      </c>
      <c r="M27" s="138"/>
      <c r="N27" s="138"/>
      <c r="O27" s="138"/>
      <c r="P27" s="138"/>
      <c r="Q27" s="138"/>
      <c r="R27" s="138"/>
      <c r="S27" s="138"/>
      <c r="T27" s="179"/>
      <c r="U27" s="179"/>
      <c r="V27" s="138"/>
      <c r="W27" s="138"/>
      <c r="X27" s="138"/>
      <c r="Y27" s="138"/>
      <c r="Z27" s="138"/>
      <c r="AA27" s="138"/>
      <c r="AB27" s="143" t="s">
        <v>586</v>
      </c>
      <c r="AC27" s="138"/>
      <c r="AD27" s="138"/>
      <c r="AE27" s="142"/>
      <c r="AF27" s="143">
        <v>84289</v>
      </c>
      <c r="AG27" s="82"/>
      <c r="AH27" s="82"/>
      <c r="AI27" s="143">
        <v>84309</v>
      </c>
      <c r="AJ27" s="82"/>
      <c r="AK27" s="82"/>
      <c r="AL27" s="143">
        <v>84329</v>
      </c>
      <c r="AM27" s="82"/>
      <c r="AN27" s="82"/>
      <c r="AO27" s="143">
        <v>84349</v>
      </c>
      <c r="AP27" s="82"/>
      <c r="AQ27" s="82"/>
      <c r="AR27" s="143">
        <v>84369</v>
      </c>
      <c r="AS27" s="82"/>
      <c r="AT27" s="82"/>
      <c r="AU27" s="143">
        <v>84294</v>
      </c>
      <c r="AV27" s="82"/>
      <c r="AW27" s="82"/>
      <c r="AX27" s="63">
        <v>116119</v>
      </c>
      <c r="AY27" s="82"/>
      <c r="AZ27" s="82"/>
      <c r="BA27" s="63">
        <v>110429</v>
      </c>
      <c r="BB27" s="82"/>
      <c r="BC27" s="82"/>
      <c r="BD27" s="63"/>
      <c r="BE27" s="82"/>
      <c r="BF27" s="82"/>
      <c r="BG27" s="63"/>
      <c r="BH27" s="82"/>
      <c r="BI27" s="82"/>
      <c r="BJ27" s="63"/>
      <c r="BK27" s="82"/>
      <c r="BL27" s="82"/>
      <c r="BM27" s="63"/>
      <c r="BN27" s="82"/>
      <c r="BO27" s="82"/>
    </row>
    <row r="28" spans="1:67" x14ac:dyDescent="0.2">
      <c r="A28" s="71" t="s">
        <v>25</v>
      </c>
      <c r="B28" s="71" t="s">
        <v>26</v>
      </c>
      <c r="C28" s="71">
        <f>'À renseigner'!$I$13</f>
        <v>0</v>
      </c>
      <c r="D28" s="136"/>
      <c r="E28" s="137"/>
      <c r="F28" s="137"/>
      <c r="G28" s="137"/>
      <c r="H28" s="137"/>
      <c r="I28" s="138"/>
      <c r="J28" s="138"/>
      <c r="K28" s="137" t="s">
        <v>27</v>
      </c>
      <c r="L28" s="137" t="s">
        <v>27</v>
      </c>
      <c r="M28" s="138"/>
      <c r="N28" s="138"/>
      <c r="O28" s="138"/>
      <c r="P28" s="138"/>
      <c r="Q28" s="138"/>
      <c r="R28" s="138"/>
      <c r="S28" s="138"/>
      <c r="T28" s="179"/>
      <c r="U28" s="179"/>
      <c r="V28" s="138"/>
      <c r="W28" s="138"/>
      <c r="X28" s="138"/>
      <c r="Y28" s="138"/>
      <c r="Z28" s="138"/>
      <c r="AA28" s="138"/>
      <c r="AB28" s="143" t="s">
        <v>586</v>
      </c>
      <c r="AC28" s="138"/>
      <c r="AD28" s="138"/>
      <c r="AE28" s="142"/>
      <c r="AF28" s="143">
        <v>84289</v>
      </c>
      <c r="AG28" s="82"/>
      <c r="AH28" s="82"/>
      <c r="AI28" s="143">
        <v>84309</v>
      </c>
      <c r="AJ28" s="82"/>
      <c r="AK28" s="82"/>
      <c r="AL28" s="143">
        <v>84329</v>
      </c>
      <c r="AM28" s="82"/>
      <c r="AN28" s="82"/>
      <c r="AO28" s="143">
        <v>84349</v>
      </c>
      <c r="AP28" s="82"/>
      <c r="AQ28" s="82"/>
      <c r="AR28" s="143">
        <v>84369</v>
      </c>
      <c r="AS28" s="82"/>
      <c r="AT28" s="82"/>
      <c r="AU28" s="143">
        <v>84294</v>
      </c>
      <c r="AV28" s="82"/>
      <c r="AW28" s="82"/>
      <c r="AX28" s="63">
        <v>116119</v>
      </c>
      <c r="AY28" s="82"/>
      <c r="AZ28" s="82"/>
      <c r="BA28" s="63">
        <v>110429</v>
      </c>
      <c r="BB28" s="82"/>
      <c r="BC28" s="82"/>
      <c r="BD28" s="63"/>
      <c r="BE28" s="82"/>
      <c r="BF28" s="82"/>
      <c r="BG28" s="63"/>
      <c r="BH28" s="82"/>
      <c r="BI28" s="82"/>
      <c r="BJ28" s="63"/>
      <c r="BK28" s="82"/>
      <c r="BL28" s="82"/>
      <c r="BM28" s="63"/>
      <c r="BN28" s="82"/>
      <c r="BO28" s="82"/>
    </row>
    <row r="29" spans="1:67" x14ac:dyDescent="0.2">
      <c r="A29" s="71" t="s">
        <v>25</v>
      </c>
      <c r="B29" s="71" t="s">
        <v>26</v>
      </c>
      <c r="C29" s="71">
        <f>'À renseigner'!$I$13</f>
        <v>0</v>
      </c>
      <c r="D29" s="136"/>
      <c r="E29" s="137"/>
      <c r="F29" s="137"/>
      <c r="G29" s="137"/>
      <c r="H29" s="137"/>
      <c r="I29" s="138"/>
      <c r="J29" s="138"/>
      <c r="K29" s="137" t="s">
        <v>27</v>
      </c>
      <c r="L29" s="137" t="s">
        <v>27</v>
      </c>
      <c r="M29" s="138"/>
      <c r="N29" s="138"/>
      <c r="O29" s="138"/>
      <c r="P29" s="138"/>
      <c r="Q29" s="138"/>
      <c r="R29" s="138"/>
      <c r="S29" s="138"/>
      <c r="T29" s="179"/>
      <c r="U29" s="179"/>
      <c r="V29" s="138"/>
      <c r="W29" s="138"/>
      <c r="X29" s="138"/>
      <c r="Y29" s="138"/>
      <c r="Z29" s="138"/>
      <c r="AA29" s="138"/>
      <c r="AB29" s="143" t="s">
        <v>586</v>
      </c>
      <c r="AC29" s="138"/>
      <c r="AD29" s="138"/>
      <c r="AE29" s="142"/>
      <c r="AF29" s="143">
        <v>84289</v>
      </c>
      <c r="AG29" s="82"/>
      <c r="AH29" s="82"/>
      <c r="AI29" s="143">
        <v>84309</v>
      </c>
      <c r="AJ29" s="82"/>
      <c r="AK29" s="82"/>
      <c r="AL29" s="143">
        <v>84329</v>
      </c>
      <c r="AM29" s="82"/>
      <c r="AN29" s="82"/>
      <c r="AO29" s="143">
        <v>84349</v>
      </c>
      <c r="AP29" s="82"/>
      <c r="AQ29" s="82"/>
      <c r="AR29" s="143">
        <v>84369</v>
      </c>
      <c r="AS29" s="82"/>
      <c r="AT29" s="82"/>
      <c r="AU29" s="143">
        <v>84294</v>
      </c>
      <c r="AV29" s="82"/>
      <c r="AW29" s="82"/>
      <c r="AX29" s="63">
        <v>116119</v>
      </c>
      <c r="AY29" s="82"/>
      <c r="AZ29" s="82"/>
      <c r="BA29" s="63">
        <v>110429</v>
      </c>
      <c r="BB29" s="82"/>
      <c r="BC29" s="82"/>
      <c r="BD29" s="63"/>
      <c r="BE29" s="82"/>
      <c r="BF29" s="82"/>
      <c r="BG29" s="63"/>
      <c r="BH29" s="82"/>
      <c r="BI29" s="82"/>
      <c r="BJ29" s="63"/>
      <c r="BK29" s="82"/>
      <c r="BL29" s="82"/>
      <c r="BM29" s="63"/>
      <c r="BN29" s="82"/>
      <c r="BO29" s="82"/>
    </row>
    <row r="30" spans="1:67" x14ac:dyDescent="0.2">
      <c r="A30" s="71" t="s">
        <v>25</v>
      </c>
      <c r="B30" s="71" t="s">
        <v>26</v>
      </c>
      <c r="C30" s="71">
        <f>'À renseigner'!$I$13</f>
        <v>0</v>
      </c>
      <c r="D30" s="136"/>
      <c r="E30" s="137"/>
      <c r="F30" s="137"/>
      <c r="G30" s="137"/>
      <c r="H30" s="137"/>
      <c r="I30" s="138"/>
      <c r="J30" s="138"/>
      <c r="K30" s="137" t="s">
        <v>27</v>
      </c>
      <c r="L30" s="137" t="s">
        <v>27</v>
      </c>
      <c r="M30" s="138"/>
      <c r="N30" s="138"/>
      <c r="O30" s="138"/>
      <c r="P30" s="138"/>
      <c r="Q30" s="138"/>
      <c r="R30" s="138"/>
      <c r="S30" s="138"/>
      <c r="T30" s="179"/>
      <c r="U30" s="179"/>
      <c r="V30" s="138"/>
      <c r="W30" s="138"/>
      <c r="X30" s="138"/>
      <c r="Y30" s="138"/>
      <c r="Z30" s="138"/>
      <c r="AA30" s="138"/>
      <c r="AB30" s="143" t="s">
        <v>586</v>
      </c>
      <c r="AC30" s="138"/>
      <c r="AD30" s="138"/>
      <c r="AE30" s="142"/>
      <c r="AF30" s="143">
        <v>84289</v>
      </c>
      <c r="AG30" s="82"/>
      <c r="AH30" s="82"/>
      <c r="AI30" s="143">
        <v>84309</v>
      </c>
      <c r="AJ30" s="82"/>
      <c r="AK30" s="82"/>
      <c r="AL30" s="143">
        <v>84329</v>
      </c>
      <c r="AM30" s="82"/>
      <c r="AN30" s="82"/>
      <c r="AO30" s="143">
        <v>84349</v>
      </c>
      <c r="AP30" s="82"/>
      <c r="AQ30" s="82"/>
      <c r="AR30" s="143">
        <v>84369</v>
      </c>
      <c r="AS30" s="82"/>
      <c r="AT30" s="82"/>
      <c r="AU30" s="143">
        <v>84294</v>
      </c>
      <c r="AV30" s="82"/>
      <c r="AW30" s="82"/>
      <c r="AX30" s="63">
        <v>116119</v>
      </c>
      <c r="AY30" s="82"/>
      <c r="AZ30" s="82"/>
      <c r="BA30" s="63">
        <v>110429</v>
      </c>
      <c r="BB30" s="82"/>
      <c r="BC30" s="82"/>
      <c r="BD30" s="63"/>
      <c r="BE30" s="82"/>
      <c r="BF30" s="82"/>
      <c r="BG30" s="63"/>
      <c r="BH30" s="82"/>
      <c r="BI30" s="82"/>
      <c r="BJ30" s="63"/>
      <c r="BK30" s="82"/>
      <c r="BL30" s="82"/>
      <c r="BM30" s="63"/>
      <c r="BN30" s="82"/>
      <c r="BO30" s="82"/>
    </row>
    <row r="31" spans="1:67" x14ac:dyDescent="0.2">
      <c r="A31" s="71" t="s">
        <v>25</v>
      </c>
      <c r="B31" s="71" t="s">
        <v>26</v>
      </c>
      <c r="C31" s="71">
        <f>'À renseigner'!$I$13</f>
        <v>0</v>
      </c>
      <c r="D31" s="136"/>
      <c r="E31" s="137"/>
      <c r="F31" s="137"/>
      <c r="G31" s="137"/>
      <c r="H31" s="137"/>
      <c r="I31" s="138"/>
      <c r="J31" s="138"/>
      <c r="K31" s="137" t="s">
        <v>27</v>
      </c>
      <c r="L31" s="137" t="s">
        <v>27</v>
      </c>
      <c r="M31" s="138"/>
      <c r="N31" s="138"/>
      <c r="O31" s="138"/>
      <c r="P31" s="138"/>
      <c r="Q31" s="138"/>
      <c r="R31" s="138"/>
      <c r="S31" s="138"/>
      <c r="T31" s="179"/>
      <c r="U31" s="179"/>
      <c r="V31" s="138"/>
      <c r="W31" s="138"/>
      <c r="X31" s="138"/>
      <c r="Y31" s="138"/>
      <c r="Z31" s="138"/>
      <c r="AA31" s="138"/>
      <c r="AB31" s="143" t="s">
        <v>586</v>
      </c>
      <c r="AC31" s="138"/>
      <c r="AD31" s="138"/>
      <c r="AE31" s="142"/>
      <c r="AF31" s="143">
        <v>84289</v>
      </c>
      <c r="AG31" s="82"/>
      <c r="AH31" s="82"/>
      <c r="AI31" s="143">
        <v>84309</v>
      </c>
      <c r="AJ31" s="82"/>
      <c r="AK31" s="82"/>
      <c r="AL31" s="143">
        <v>84329</v>
      </c>
      <c r="AM31" s="82"/>
      <c r="AN31" s="82"/>
      <c r="AO31" s="143">
        <v>84349</v>
      </c>
      <c r="AP31" s="82"/>
      <c r="AQ31" s="82"/>
      <c r="AR31" s="143">
        <v>84369</v>
      </c>
      <c r="AS31" s="82"/>
      <c r="AT31" s="82"/>
      <c r="AU31" s="143">
        <v>84294</v>
      </c>
      <c r="AV31" s="82"/>
      <c r="AW31" s="82"/>
      <c r="AX31" s="63">
        <v>116119</v>
      </c>
      <c r="AY31" s="82"/>
      <c r="AZ31" s="82"/>
      <c r="BA31" s="63">
        <v>110429</v>
      </c>
      <c r="BB31" s="82"/>
      <c r="BC31" s="82"/>
      <c r="BD31" s="63"/>
      <c r="BE31" s="82"/>
      <c r="BF31" s="82"/>
      <c r="BG31" s="63"/>
      <c r="BH31" s="82"/>
      <c r="BI31" s="82"/>
      <c r="BJ31" s="63"/>
      <c r="BK31" s="82"/>
      <c r="BL31" s="82"/>
      <c r="BM31" s="63"/>
      <c r="BN31" s="82"/>
      <c r="BO31" s="82"/>
    </row>
    <row r="32" spans="1:67" x14ac:dyDescent="0.2">
      <c r="A32" s="71" t="s">
        <v>25</v>
      </c>
      <c r="B32" s="71" t="s">
        <v>26</v>
      </c>
      <c r="C32" s="71">
        <f>'À renseigner'!$I$13</f>
        <v>0</v>
      </c>
      <c r="D32" s="136"/>
      <c r="E32" s="137"/>
      <c r="F32" s="137"/>
      <c r="G32" s="137"/>
      <c r="H32" s="137"/>
      <c r="I32" s="138"/>
      <c r="J32" s="138"/>
      <c r="K32" s="137" t="s">
        <v>27</v>
      </c>
      <c r="L32" s="137" t="s">
        <v>27</v>
      </c>
      <c r="M32" s="138"/>
      <c r="N32" s="138"/>
      <c r="O32" s="138"/>
      <c r="P32" s="138"/>
      <c r="Q32" s="138"/>
      <c r="R32" s="138"/>
      <c r="S32" s="138"/>
      <c r="T32" s="179"/>
      <c r="U32" s="179"/>
      <c r="V32" s="138"/>
      <c r="W32" s="138"/>
      <c r="X32" s="138"/>
      <c r="Y32" s="138"/>
      <c r="Z32" s="138"/>
      <c r="AA32" s="138"/>
      <c r="AB32" s="143" t="s">
        <v>586</v>
      </c>
      <c r="AC32" s="138"/>
      <c r="AD32" s="138"/>
      <c r="AE32" s="142"/>
      <c r="AF32" s="143">
        <v>84289</v>
      </c>
      <c r="AG32" s="82"/>
      <c r="AH32" s="82"/>
      <c r="AI32" s="143">
        <v>84309</v>
      </c>
      <c r="AJ32" s="82"/>
      <c r="AK32" s="82"/>
      <c r="AL32" s="143">
        <v>84329</v>
      </c>
      <c r="AM32" s="82"/>
      <c r="AN32" s="82"/>
      <c r="AO32" s="143">
        <v>84349</v>
      </c>
      <c r="AP32" s="82"/>
      <c r="AQ32" s="82"/>
      <c r="AR32" s="143">
        <v>84369</v>
      </c>
      <c r="AS32" s="82"/>
      <c r="AT32" s="82"/>
      <c r="AU32" s="143">
        <v>84294</v>
      </c>
      <c r="AV32" s="82"/>
      <c r="AW32" s="82"/>
      <c r="AX32" s="63">
        <v>116119</v>
      </c>
      <c r="AY32" s="82"/>
      <c r="AZ32" s="82"/>
      <c r="BA32" s="63">
        <v>110429</v>
      </c>
      <c r="BB32" s="82"/>
      <c r="BC32" s="82"/>
      <c r="BD32" s="63"/>
      <c r="BE32" s="82"/>
      <c r="BF32" s="82"/>
      <c r="BG32" s="63"/>
      <c r="BH32" s="82"/>
      <c r="BI32" s="82"/>
      <c r="BJ32" s="63"/>
      <c r="BK32" s="82"/>
      <c r="BL32" s="82"/>
      <c r="BM32" s="63"/>
      <c r="BN32" s="82"/>
      <c r="BO32" s="82"/>
    </row>
    <row r="33" spans="1:67" x14ac:dyDescent="0.2">
      <c r="A33" s="71" t="s">
        <v>25</v>
      </c>
      <c r="B33" s="71" t="s">
        <v>26</v>
      </c>
      <c r="C33" s="71">
        <f>'À renseigner'!$I$13</f>
        <v>0</v>
      </c>
      <c r="D33" s="136"/>
      <c r="E33" s="137"/>
      <c r="F33" s="137"/>
      <c r="G33" s="137"/>
      <c r="H33" s="137"/>
      <c r="I33" s="138"/>
      <c r="J33" s="138"/>
      <c r="K33" s="137" t="s">
        <v>27</v>
      </c>
      <c r="L33" s="137" t="s">
        <v>27</v>
      </c>
      <c r="M33" s="138"/>
      <c r="N33" s="138"/>
      <c r="O33" s="138"/>
      <c r="P33" s="138"/>
      <c r="Q33" s="138"/>
      <c r="R33" s="138"/>
      <c r="S33" s="138"/>
      <c r="T33" s="179"/>
      <c r="U33" s="179"/>
      <c r="V33" s="138"/>
      <c r="W33" s="138"/>
      <c r="X33" s="138"/>
      <c r="Y33" s="138"/>
      <c r="Z33" s="138"/>
      <c r="AA33" s="138"/>
      <c r="AB33" s="143" t="s">
        <v>586</v>
      </c>
      <c r="AC33" s="138"/>
      <c r="AD33" s="138"/>
      <c r="AE33" s="142"/>
      <c r="AF33" s="143">
        <v>84289</v>
      </c>
      <c r="AG33" s="82"/>
      <c r="AH33" s="82"/>
      <c r="AI33" s="143">
        <v>84309</v>
      </c>
      <c r="AJ33" s="82"/>
      <c r="AK33" s="82"/>
      <c r="AL33" s="143">
        <v>84329</v>
      </c>
      <c r="AM33" s="82"/>
      <c r="AN33" s="82"/>
      <c r="AO33" s="143">
        <v>84349</v>
      </c>
      <c r="AP33" s="82"/>
      <c r="AQ33" s="82"/>
      <c r="AR33" s="143">
        <v>84369</v>
      </c>
      <c r="AS33" s="82"/>
      <c r="AT33" s="82"/>
      <c r="AU33" s="143">
        <v>84294</v>
      </c>
      <c r="AV33" s="82"/>
      <c r="AW33" s="82"/>
      <c r="AX33" s="63">
        <v>116119</v>
      </c>
      <c r="AY33" s="82"/>
      <c r="AZ33" s="82"/>
      <c r="BA33" s="63">
        <v>110429</v>
      </c>
      <c r="BB33" s="82"/>
      <c r="BC33" s="82"/>
      <c r="BD33" s="63"/>
      <c r="BE33" s="82"/>
      <c r="BF33" s="82"/>
      <c r="BG33" s="63"/>
      <c r="BH33" s="82"/>
      <c r="BI33" s="82"/>
      <c r="BJ33" s="63"/>
      <c r="BK33" s="82"/>
      <c r="BL33" s="82"/>
      <c r="BM33" s="63"/>
      <c r="BN33" s="82"/>
      <c r="BO33" s="82"/>
    </row>
    <row r="34" spans="1:67" x14ac:dyDescent="0.2">
      <c r="A34" s="71" t="s">
        <v>25</v>
      </c>
      <c r="B34" s="71" t="s">
        <v>26</v>
      </c>
      <c r="C34" s="71">
        <f>'À renseigner'!$I$13</f>
        <v>0</v>
      </c>
      <c r="D34" s="136"/>
      <c r="E34" s="137"/>
      <c r="F34" s="137"/>
      <c r="G34" s="137"/>
      <c r="H34" s="137"/>
      <c r="I34" s="138"/>
      <c r="J34" s="138"/>
      <c r="K34" s="137" t="s">
        <v>27</v>
      </c>
      <c r="L34" s="137" t="s">
        <v>27</v>
      </c>
      <c r="M34" s="138"/>
      <c r="N34" s="138"/>
      <c r="O34" s="138"/>
      <c r="P34" s="138"/>
      <c r="Q34" s="138"/>
      <c r="R34" s="138"/>
      <c r="S34" s="138"/>
      <c r="T34" s="179"/>
      <c r="U34" s="179"/>
      <c r="V34" s="138"/>
      <c r="W34" s="138"/>
      <c r="X34" s="138"/>
      <c r="Y34" s="138"/>
      <c r="Z34" s="138"/>
      <c r="AA34" s="138"/>
      <c r="AB34" s="143" t="s">
        <v>586</v>
      </c>
      <c r="AC34" s="138"/>
      <c r="AD34" s="138"/>
      <c r="AE34" s="142"/>
      <c r="AF34" s="143">
        <v>84289</v>
      </c>
      <c r="AG34" s="82"/>
      <c r="AH34" s="82"/>
      <c r="AI34" s="143">
        <v>84309</v>
      </c>
      <c r="AJ34" s="82"/>
      <c r="AK34" s="82"/>
      <c r="AL34" s="143">
        <v>84329</v>
      </c>
      <c r="AM34" s="82"/>
      <c r="AN34" s="82"/>
      <c r="AO34" s="143">
        <v>84349</v>
      </c>
      <c r="AP34" s="82"/>
      <c r="AQ34" s="82"/>
      <c r="AR34" s="143">
        <v>84369</v>
      </c>
      <c r="AS34" s="82"/>
      <c r="AT34" s="82"/>
      <c r="AU34" s="143">
        <v>84294</v>
      </c>
      <c r="AV34" s="82"/>
      <c r="AW34" s="82"/>
      <c r="AX34" s="63">
        <v>116119</v>
      </c>
      <c r="AY34" s="82"/>
      <c r="AZ34" s="82"/>
      <c r="BA34" s="63">
        <v>110429</v>
      </c>
      <c r="BB34" s="82"/>
      <c r="BC34" s="82"/>
      <c r="BD34" s="63"/>
      <c r="BE34" s="82"/>
      <c r="BF34" s="82"/>
      <c r="BG34" s="63"/>
      <c r="BH34" s="82"/>
      <c r="BI34" s="82"/>
      <c r="BJ34" s="63"/>
      <c r="BK34" s="82"/>
      <c r="BL34" s="82"/>
      <c r="BM34" s="63"/>
      <c r="BN34" s="82"/>
      <c r="BO34" s="82"/>
    </row>
    <row r="35" spans="1:67" x14ac:dyDescent="0.2">
      <c r="A35" s="71" t="s">
        <v>25</v>
      </c>
      <c r="B35" s="71" t="s">
        <v>26</v>
      </c>
      <c r="C35" s="71">
        <f>'À renseigner'!$I$13</f>
        <v>0</v>
      </c>
      <c r="D35" s="136"/>
      <c r="E35" s="137"/>
      <c r="F35" s="137"/>
      <c r="G35" s="137"/>
      <c r="H35" s="137"/>
      <c r="I35" s="138"/>
      <c r="J35" s="138"/>
      <c r="K35" s="137" t="s">
        <v>27</v>
      </c>
      <c r="L35" s="137" t="s">
        <v>27</v>
      </c>
      <c r="M35" s="138"/>
      <c r="N35" s="138"/>
      <c r="O35" s="138"/>
      <c r="P35" s="138"/>
      <c r="Q35" s="138"/>
      <c r="R35" s="138"/>
      <c r="S35" s="138"/>
      <c r="T35" s="179"/>
      <c r="U35" s="179"/>
      <c r="V35" s="138"/>
      <c r="W35" s="138"/>
      <c r="X35" s="138"/>
      <c r="Y35" s="138"/>
      <c r="Z35" s="138"/>
      <c r="AA35" s="138"/>
      <c r="AB35" s="143" t="s">
        <v>586</v>
      </c>
      <c r="AC35" s="138"/>
      <c r="AD35" s="138"/>
      <c r="AE35" s="142"/>
      <c r="AF35" s="143">
        <v>84289</v>
      </c>
      <c r="AG35" s="82"/>
      <c r="AH35" s="82"/>
      <c r="AI35" s="143">
        <v>84309</v>
      </c>
      <c r="AJ35" s="82"/>
      <c r="AK35" s="82"/>
      <c r="AL35" s="143">
        <v>84329</v>
      </c>
      <c r="AM35" s="82"/>
      <c r="AN35" s="82"/>
      <c r="AO35" s="143">
        <v>84349</v>
      </c>
      <c r="AP35" s="82"/>
      <c r="AQ35" s="82"/>
      <c r="AR35" s="143">
        <v>84369</v>
      </c>
      <c r="AS35" s="82"/>
      <c r="AT35" s="82"/>
      <c r="AU35" s="143">
        <v>84294</v>
      </c>
      <c r="AV35" s="82"/>
      <c r="AW35" s="82"/>
      <c r="AX35" s="63">
        <v>116119</v>
      </c>
      <c r="AY35" s="82"/>
      <c r="AZ35" s="82"/>
      <c r="BA35" s="63">
        <v>110429</v>
      </c>
      <c r="BB35" s="82"/>
      <c r="BC35" s="82"/>
      <c r="BD35" s="63"/>
      <c r="BE35" s="82"/>
      <c r="BF35" s="82"/>
      <c r="BG35" s="63"/>
      <c r="BH35" s="82"/>
      <c r="BI35" s="82"/>
      <c r="BJ35" s="63"/>
      <c r="BK35" s="82"/>
      <c r="BL35" s="82"/>
      <c r="BM35" s="63"/>
      <c r="BN35" s="82"/>
      <c r="BO35" s="82"/>
    </row>
    <row r="36" spans="1:67" x14ac:dyDescent="0.2">
      <c r="A36" s="71" t="s">
        <v>25</v>
      </c>
      <c r="B36" s="71" t="s">
        <v>26</v>
      </c>
      <c r="C36" s="71">
        <f>'À renseigner'!$I$13</f>
        <v>0</v>
      </c>
      <c r="D36" s="136"/>
      <c r="E36" s="137"/>
      <c r="F36" s="137"/>
      <c r="G36" s="137"/>
      <c r="H36" s="137"/>
      <c r="I36" s="138"/>
      <c r="J36" s="138"/>
      <c r="K36" s="137" t="s">
        <v>27</v>
      </c>
      <c r="L36" s="137" t="s">
        <v>27</v>
      </c>
      <c r="M36" s="138"/>
      <c r="N36" s="138"/>
      <c r="O36" s="138"/>
      <c r="P36" s="138"/>
      <c r="Q36" s="138"/>
      <c r="R36" s="138"/>
      <c r="S36" s="138"/>
      <c r="T36" s="179"/>
      <c r="U36" s="179"/>
      <c r="V36" s="138"/>
      <c r="W36" s="138"/>
      <c r="X36" s="138"/>
      <c r="Y36" s="138"/>
      <c r="Z36" s="138"/>
      <c r="AA36" s="138"/>
      <c r="AB36" s="143" t="s">
        <v>586</v>
      </c>
      <c r="AC36" s="138"/>
      <c r="AD36" s="138"/>
      <c r="AE36" s="142"/>
      <c r="AF36" s="143">
        <v>84289</v>
      </c>
      <c r="AG36" s="82"/>
      <c r="AH36" s="82"/>
      <c r="AI36" s="143">
        <v>84309</v>
      </c>
      <c r="AJ36" s="82"/>
      <c r="AK36" s="82"/>
      <c r="AL36" s="143">
        <v>84329</v>
      </c>
      <c r="AM36" s="82"/>
      <c r="AN36" s="82"/>
      <c r="AO36" s="143">
        <v>84349</v>
      </c>
      <c r="AP36" s="82"/>
      <c r="AQ36" s="82"/>
      <c r="AR36" s="143">
        <v>84369</v>
      </c>
      <c r="AS36" s="82"/>
      <c r="AT36" s="82"/>
      <c r="AU36" s="143">
        <v>84294</v>
      </c>
      <c r="AV36" s="82"/>
      <c r="AW36" s="82"/>
      <c r="AX36" s="63">
        <v>116119</v>
      </c>
      <c r="AY36" s="82"/>
      <c r="AZ36" s="82"/>
      <c r="BA36" s="63">
        <v>110429</v>
      </c>
      <c r="BB36" s="82"/>
      <c r="BC36" s="82"/>
      <c r="BD36" s="63"/>
      <c r="BE36" s="82"/>
      <c r="BF36" s="82"/>
      <c r="BG36" s="63"/>
      <c r="BH36" s="82"/>
      <c r="BI36" s="82"/>
      <c r="BJ36" s="63"/>
      <c r="BK36" s="82"/>
      <c r="BL36" s="82"/>
      <c r="BM36" s="63"/>
      <c r="BN36" s="82"/>
      <c r="BO36" s="82"/>
    </row>
    <row r="37" spans="1:67" x14ac:dyDescent="0.2">
      <c r="A37" s="71" t="s">
        <v>25</v>
      </c>
      <c r="B37" s="71" t="s">
        <v>26</v>
      </c>
      <c r="C37" s="71">
        <f>'À renseigner'!$I$13</f>
        <v>0</v>
      </c>
      <c r="D37" s="136"/>
      <c r="E37" s="137"/>
      <c r="F37" s="137"/>
      <c r="G37" s="137"/>
      <c r="H37" s="137"/>
      <c r="I37" s="138"/>
      <c r="J37" s="138"/>
      <c r="K37" s="137" t="s">
        <v>27</v>
      </c>
      <c r="L37" s="137" t="s">
        <v>27</v>
      </c>
      <c r="M37" s="138"/>
      <c r="N37" s="138"/>
      <c r="O37" s="138"/>
      <c r="P37" s="138"/>
      <c r="Q37" s="138"/>
      <c r="R37" s="138"/>
      <c r="S37" s="138"/>
      <c r="T37" s="179"/>
      <c r="U37" s="179"/>
      <c r="V37" s="138"/>
      <c r="W37" s="138"/>
      <c r="X37" s="138"/>
      <c r="Y37" s="138"/>
      <c r="Z37" s="138"/>
      <c r="AA37" s="138"/>
      <c r="AB37" s="143" t="s">
        <v>586</v>
      </c>
      <c r="AC37" s="138"/>
      <c r="AD37" s="138"/>
      <c r="AE37" s="142"/>
      <c r="AF37" s="143">
        <v>84289</v>
      </c>
      <c r="AG37" s="82"/>
      <c r="AH37" s="82"/>
      <c r="AI37" s="143">
        <v>84309</v>
      </c>
      <c r="AJ37" s="82"/>
      <c r="AK37" s="82"/>
      <c r="AL37" s="143">
        <v>84329</v>
      </c>
      <c r="AM37" s="82"/>
      <c r="AN37" s="82"/>
      <c r="AO37" s="143">
        <v>84349</v>
      </c>
      <c r="AP37" s="82"/>
      <c r="AQ37" s="82"/>
      <c r="AR37" s="143">
        <v>84369</v>
      </c>
      <c r="AS37" s="82"/>
      <c r="AT37" s="82"/>
      <c r="AU37" s="143">
        <v>84294</v>
      </c>
      <c r="AV37" s="82"/>
      <c r="AW37" s="82"/>
      <c r="AX37" s="63">
        <v>116119</v>
      </c>
      <c r="AY37" s="82"/>
      <c r="AZ37" s="82"/>
      <c r="BA37" s="63">
        <v>110429</v>
      </c>
      <c r="BB37" s="82"/>
      <c r="BC37" s="82"/>
      <c r="BD37" s="63"/>
      <c r="BE37" s="82"/>
      <c r="BF37" s="82"/>
      <c r="BG37" s="63"/>
      <c r="BH37" s="82"/>
      <c r="BI37" s="82"/>
      <c r="BJ37" s="63"/>
      <c r="BK37" s="82"/>
      <c r="BL37" s="82"/>
      <c r="BM37" s="63"/>
      <c r="BN37" s="82"/>
      <c r="BO37" s="82"/>
    </row>
    <row r="38" spans="1:67" x14ac:dyDescent="0.2">
      <c r="A38" s="71" t="s">
        <v>25</v>
      </c>
      <c r="B38" s="71" t="s">
        <v>26</v>
      </c>
      <c r="C38" s="71">
        <f>'À renseigner'!$I$13</f>
        <v>0</v>
      </c>
      <c r="D38" s="136"/>
      <c r="E38" s="137"/>
      <c r="F38" s="137"/>
      <c r="G38" s="137"/>
      <c r="H38" s="137"/>
      <c r="I38" s="138"/>
      <c r="J38" s="138"/>
      <c r="K38" s="137" t="s">
        <v>27</v>
      </c>
      <c r="L38" s="137" t="s">
        <v>27</v>
      </c>
      <c r="M38" s="138"/>
      <c r="N38" s="138"/>
      <c r="O38" s="138"/>
      <c r="P38" s="138"/>
      <c r="Q38" s="138"/>
      <c r="R38" s="138"/>
      <c r="S38" s="138"/>
      <c r="T38" s="179"/>
      <c r="U38" s="179"/>
      <c r="V38" s="138"/>
      <c r="W38" s="138"/>
      <c r="X38" s="138"/>
      <c r="Y38" s="138"/>
      <c r="Z38" s="138"/>
      <c r="AA38" s="138"/>
      <c r="AB38" s="143" t="s">
        <v>586</v>
      </c>
      <c r="AC38" s="138"/>
      <c r="AD38" s="138"/>
      <c r="AE38" s="142"/>
      <c r="AF38" s="143">
        <v>84289</v>
      </c>
      <c r="AG38" s="82"/>
      <c r="AH38" s="82"/>
      <c r="AI38" s="143">
        <v>84309</v>
      </c>
      <c r="AJ38" s="82"/>
      <c r="AK38" s="82"/>
      <c r="AL38" s="143">
        <v>84329</v>
      </c>
      <c r="AM38" s="82"/>
      <c r="AN38" s="82"/>
      <c r="AO38" s="143">
        <v>84349</v>
      </c>
      <c r="AP38" s="82"/>
      <c r="AQ38" s="82"/>
      <c r="AR38" s="143">
        <v>84369</v>
      </c>
      <c r="AS38" s="82"/>
      <c r="AT38" s="82"/>
      <c r="AU38" s="143">
        <v>84294</v>
      </c>
      <c r="AV38" s="82"/>
      <c r="AW38" s="82"/>
      <c r="AX38" s="63">
        <v>116119</v>
      </c>
      <c r="AY38" s="82"/>
      <c r="AZ38" s="82"/>
      <c r="BA38" s="63">
        <v>110429</v>
      </c>
      <c r="BB38" s="82"/>
      <c r="BC38" s="82"/>
      <c r="BD38" s="63"/>
      <c r="BE38" s="82"/>
      <c r="BF38" s="82"/>
      <c r="BG38" s="63"/>
      <c r="BH38" s="82"/>
      <c r="BI38" s="82"/>
      <c r="BJ38" s="63"/>
      <c r="BK38" s="82"/>
      <c r="BL38" s="82"/>
      <c r="BM38" s="63"/>
      <c r="BN38" s="82"/>
      <c r="BO38" s="82"/>
    </row>
    <row r="39" spans="1:67" x14ac:dyDescent="0.2">
      <c r="A39" s="71" t="s">
        <v>25</v>
      </c>
      <c r="B39" s="71" t="s">
        <v>26</v>
      </c>
      <c r="C39" s="71">
        <f>'À renseigner'!$I$13</f>
        <v>0</v>
      </c>
      <c r="D39" s="136"/>
      <c r="E39" s="137"/>
      <c r="F39" s="137"/>
      <c r="G39" s="137"/>
      <c r="H39" s="137"/>
      <c r="I39" s="138"/>
      <c r="J39" s="138"/>
      <c r="K39" s="137" t="s">
        <v>27</v>
      </c>
      <c r="L39" s="137" t="s">
        <v>27</v>
      </c>
      <c r="M39" s="138"/>
      <c r="N39" s="138"/>
      <c r="O39" s="138"/>
      <c r="P39" s="138"/>
      <c r="Q39" s="138"/>
      <c r="R39" s="138"/>
      <c r="S39" s="138"/>
      <c r="T39" s="179"/>
      <c r="U39" s="179"/>
      <c r="V39" s="138"/>
      <c r="W39" s="138"/>
      <c r="X39" s="138"/>
      <c r="Y39" s="138"/>
      <c r="Z39" s="138"/>
      <c r="AA39" s="138"/>
      <c r="AB39" s="143" t="s">
        <v>586</v>
      </c>
      <c r="AC39" s="138"/>
      <c r="AD39" s="138"/>
      <c r="AE39" s="142"/>
      <c r="AF39" s="143">
        <v>84289</v>
      </c>
      <c r="AG39" s="82"/>
      <c r="AH39" s="82"/>
      <c r="AI39" s="143">
        <v>84309</v>
      </c>
      <c r="AJ39" s="82"/>
      <c r="AK39" s="82"/>
      <c r="AL39" s="143">
        <v>84329</v>
      </c>
      <c r="AM39" s="82"/>
      <c r="AN39" s="82"/>
      <c r="AO39" s="143">
        <v>84349</v>
      </c>
      <c r="AP39" s="82"/>
      <c r="AQ39" s="82"/>
      <c r="AR39" s="143">
        <v>84369</v>
      </c>
      <c r="AS39" s="82"/>
      <c r="AT39" s="82"/>
      <c r="AU39" s="143">
        <v>84294</v>
      </c>
      <c r="AV39" s="82"/>
      <c r="AW39" s="82"/>
      <c r="AX39" s="63">
        <v>116119</v>
      </c>
      <c r="AY39" s="82"/>
      <c r="AZ39" s="82"/>
      <c r="BA39" s="63">
        <v>110429</v>
      </c>
      <c r="BB39" s="82"/>
      <c r="BC39" s="82"/>
      <c r="BD39" s="63"/>
      <c r="BE39" s="82"/>
      <c r="BF39" s="82"/>
      <c r="BG39" s="63"/>
      <c r="BH39" s="82"/>
      <c r="BI39" s="82"/>
      <c r="BJ39" s="63"/>
      <c r="BK39" s="82"/>
      <c r="BL39" s="82"/>
      <c r="BM39" s="63"/>
      <c r="BN39" s="82"/>
      <c r="BO39" s="82"/>
    </row>
    <row r="40" spans="1:67" x14ac:dyDescent="0.2">
      <c r="A40" s="71" t="s">
        <v>25</v>
      </c>
      <c r="B40" s="71" t="s">
        <v>26</v>
      </c>
      <c r="C40" s="71">
        <f>'À renseigner'!$I$13</f>
        <v>0</v>
      </c>
      <c r="D40" s="136"/>
      <c r="E40" s="137"/>
      <c r="F40" s="137"/>
      <c r="G40" s="137"/>
      <c r="H40" s="137"/>
      <c r="I40" s="138"/>
      <c r="J40" s="138"/>
      <c r="K40" s="137" t="s">
        <v>27</v>
      </c>
      <c r="L40" s="137" t="s">
        <v>27</v>
      </c>
      <c r="M40" s="138"/>
      <c r="N40" s="138"/>
      <c r="O40" s="138"/>
      <c r="P40" s="138"/>
      <c r="Q40" s="138"/>
      <c r="R40" s="138"/>
      <c r="S40" s="138"/>
      <c r="T40" s="179"/>
      <c r="U40" s="179"/>
      <c r="V40" s="138"/>
      <c r="W40" s="138"/>
      <c r="X40" s="138"/>
      <c r="Y40" s="138"/>
      <c r="Z40" s="138"/>
      <c r="AA40" s="138"/>
      <c r="AB40" s="143" t="s">
        <v>586</v>
      </c>
      <c r="AC40" s="138"/>
      <c r="AD40" s="138"/>
      <c r="AE40" s="142"/>
      <c r="AF40" s="143">
        <v>84289</v>
      </c>
      <c r="AG40" s="82"/>
      <c r="AH40" s="82"/>
      <c r="AI40" s="143">
        <v>84309</v>
      </c>
      <c r="AJ40" s="82"/>
      <c r="AK40" s="82"/>
      <c r="AL40" s="143">
        <v>84329</v>
      </c>
      <c r="AM40" s="82"/>
      <c r="AN40" s="82"/>
      <c r="AO40" s="143">
        <v>84349</v>
      </c>
      <c r="AP40" s="82"/>
      <c r="AQ40" s="82"/>
      <c r="AR40" s="143">
        <v>84369</v>
      </c>
      <c r="AS40" s="82"/>
      <c r="AT40" s="82"/>
      <c r="AU40" s="143">
        <v>84294</v>
      </c>
      <c r="AV40" s="82"/>
      <c r="AW40" s="82"/>
      <c r="AX40" s="63">
        <v>116119</v>
      </c>
      <c r="AY40" s="82"/>
      <c r="AZ40" s="82"/>
      <c r="BA40" s="63">
        <v>110429</v>
      </c>
      <c r="BB40" s="82"/>
      <c r="BC40" s="82"/>
      <c r="BD40" s="63"/>
      <c r="BE40" s="82"/>
      <c r="BF40" s="82"/>
      <c r="BG40" s="63"/>
      <c r="BH40" s="82"/>
      <c r="BI40" s="82"/>
      <c r="BJ40" s="63"/>
      <c r="BK40" s="82"/>
      <c r="BL40" s="82"/>
      <c r="BM40" s="63"/>
      <c r="BN40" s="82"/>
      <c r="BO40" s="82"/>
    </row>
    <row r="41" spans="1:67" x14ac:dyDescent="0.2">
      <c r="A41" s="71" t="s">
        <v>25</v>
      </c>
      <c r="B41" s="71" t="s">
        <v>26</v>
      </c>
      <c r="C41" s="71">
        <f>'À renseigner'!$I$13</f>
        <v>0</v>
      </c>
      <c r="D41" s="136"/>
      <c r="E41" s="137"/>
      <c r="F41" s="137"/>
      <c r="G41" s="137"/>
      <c r="H41" s="137"/>
      <c r="I41" s="138"/>
      <c r="J41" s="138"/>
      <c r="K41" s="137" t="s">
        <v>27</v>
      </c>
      <c r="L41" s="137" t="s">
        <v>27</v>
      </c>
      <c r="M41" s="138"/>
      <c r="N41" s="138"/>
      <c r="O41" s="138"/>
      <c r="P41" s="138"/>
      <c r="Q41" s="138"/>
      <c r="R41" s="138"/>
      <c r="S41" s="138"/>
      <c r="T41" s="179"/>
      <c r="U41" s="179"/>
      <c r="V41" s="138"/>
      <c r="W41" s="138"/>
      <c r="X41" s="138"/>
      <c r="Y41" s="138"/>
      <c r="Z41" s="138"/>
      <c r="AA41" s="138"/>
      <c r="AB41" s="143" t="s">
        <v>586</v>
      </c>
      <c r="AC41" s="138"/>
      <c r="AD41" s="138"/>
      <c r="AE41" s="142"/>
      <c r="AF41" s="143">
        <v>84289</v>
      </c>
      <c r="AG41" s="82"/>
      <c r="AH41" s="82"/>
      <c r="AI41" s="143">
        <v>84309</v>
      </c>
      <c r="AJ41" s="82"/>
      <c r="AK41" s="82"/>
      <c r="AL41" s="143">
        <v>84329</v>
      </c>
      <c r="AM41" s="82"/>
      <c r="AN41" s="82"/>
      <c r="AO41" s="143">
        <v>84349</v>
      </c>
      <c r="AP41" s="82"/>
      <c r="AQ41" s="82"/>
      <c r="AR41" s="143">
        <v>84369</v>
      </c>
      <c r="AS41" s="82"/>
      <c r="AT41" s="82"/>
      <c r="AU41" s="143">
        <v>84294</v>
      </c>
      <c r="AV41" s="82"/>
      <c r="AW41" s="82"/>
      <c r="AX41" s="63">
        <v>116119</v>
      </c>
      <c r="AY41" s="82"/>
      <c r="AZ41" s="82"/>
      <c r="BA41" s="63">
        <v>110429</v>
      </c>
      <c r="BB41" s="82"/>
      <c r="BC41" s="82"/>
      <c r="BD41" s="63"/>
      <c r="BE41" s="82"/>
      <c r="BF41" s="82"/>
      <c r="BG41" s="63"/>
      <c r="BH41" s="82"/>
      <c r="BI41" s="82"/>
      <c r="BJ41" s="63"/>
      <c r="BK41" s="82"/>
      <c r="BL41" s="82"/>
      <c r="BM41" s="63"/>
      <c r="BN41" s="82"/>
      <c r="BO41" s="82"/>
    </row>
    <row r="42" spans="1:67" x14ac:dyDescent="0.2">
      <c r="A42" s="71" t="s">
        <v>25</v>
      </c>
      <c r="B42" s="71" t="s">
        <v>26</v>
      </c>
      <c r="C42" s="71">
        <f>'À renseigner'!$I$13</f>
        <v>0</v>
      </c>
      <c r="D42" s="136"/>
      <c r="E42" s="137"/>
      <c r="F42" s="137"/>
      <c r="G42" s="137"/>
      <c r="H42" s="137"/>
      <c r="I42" s="138"/>
      <c r="J42" s="138"/>
      <c r="K42" s="137" t="s">
        <v>27</v>
      </c>
      <c r="L42" s="137" t="s">
        <v>27</v>
      </c>
      <c r="M42" s="138"/>
      <c r="N42" s="138"/>
      <c r="O42" s="138"/>
      <c r="P42" s="138"/>
      <c r="Q42" s="138"/>
      <c r="R42" s="138"/>
      <c r="S42" s="138"/>
      <c r="T42" s="179"/>
      <c r="U42" s="179"/>
      <c r="V42" s="138"/>
      <c r="W42" s="138"/>
      <c r="X42" s="138"/>
      <c r="Y42" s="138"/>
      <c r="Z42" s="138"/>
      <c r="AA42" s="138"/>
      <c r="AB42" s="143" t="s">
        <v>586</v>
      </c>
      <c r="AC42" s="138"/>
      <c r="AD42" s="138"/>
      <c r="AE42" s="142"/>
      <c r="AF42" s="143">
        <v>84289</v>
      </c>
      <c r="AG42" s="82"/>
      <c r="AH42" s="82"/>
      <c r="AI42" s="143">
        <v>84309</v>
      </c>
      <c r="AJ42" s="82"/>
      <c r="AK42" s="82"/>
      <c r="AL42" s="143">
        <v>84329</v>
      </c>
      <c r="AM42" s="82"/>
      <c r="AN42" s="82"/>
      <c r="AO42" s="143">
        <v>84349</v>
      </c>
      <c r="AP42" s="82"/>
      <c r="AQ42" s="82"/>
      <c r="AR42" s="143">
        <v>84369</v>
      </c>
      <c r="AS42" s="82"/>
      <c r="AT42" s="82"/>
      <c r="AU42" s="143">
        <v>84294</v>
      </c>
      <c r="AV42" s="82"/>
      <c r="AW42" s="82"/>
      <c r="AX42" s="63">
        <v>116119</v>
      </c>
      <c r="AY42" s="82"/>
      <c r="AZ42" s="82"/>
      <c r="BA42" s="63">
        <v>110429</v>
      </c>
      <c r="BB42" s="82"/>
      <c r="BC42" s="82"/>
      <c r="BD42" s="63"/>
      <c r="BE42" s="82"/>
      <c r="BF42" s="82"/>
      <c r="BG42" s="63"/>
      <c r="BH42" s="82"/>
      <c r="BI42" s="82"/>
      <c r="BJ42" s="63"/>
      <c r="BK42" s="82"/>
      <c r="BL42" s="82"/>
      <c r="BM42" s="63"/>
      <c r="BN42" s="82"/>
      <c r="BO42" s="82"/>
    </row>
    <row r="43" spans="1:67" x14ac:dyDescent="0.2">
      <c r="A43" s="71" t="s">
        <v>25</v>
      </c>
      <c r="B43" s="71" t="s">
        <v>26</v>
      </c>
      <c r="C43" s="71">
        <f>'À renseigner'!$I$13</f>
        <v>0</v>
      </c>
      <c r="D43" s="136"/>
      <c r="E43" s="137"/>
      <c r="F43" s="137"/>
      <c r="G43" s="137"/>
      <c r="H43" s="137"/>
      <c r="I43" s="138"/>
      <c r="J43" s="138"/>
      <c r="K43" s="137" t="s">
        <v>27</v>
      </c>
      <c r="L43" s="137" t="s">
        <v>27</v>
      </c>
      <c r="M43" s="138"/>
      <c r="N43" s="138"/>
      <c r="O43" s="138"/>
      <c r="P43" s="138"/>
      <c r="Q43" s="138"/>
      <c r="R43" s="138"/>
      <c r="S43" s="138"/>
      <c r="T43" s="179"/>
      <c r="U43" s="179"/>
      <c r="V43" s="138"/>
      <c r="W43" s="138"/>
      <c r="X43" s="138"/>
      <c r="Y43" s="138"/>
      <c r="Z43" s="138"/>
      <c r="AA43" s="138"/>
      <c r="AB43" s="143" t="s">
        <v>586</v>
      </c>
      <c r="AC43" s="138"/>
      <c r="AD43" s="138"/>
      <c r="AE43" s="142"/>
      <c r="AF43" s="143">
        <v>84289</v>
      </c>
      <c r="AG43" s="82"/>
      <c r="AH43" s="82"/>
      <c r="AI43" s="143">
        <v>84309</v>
      </c>
      <c r="AJ43" s="82"/>
      <c r="AK43" s="82"/>
      <c r="AL43" s="143">
        <v>84329</v>
      </c>
      <c r="AM43" s="82"/>
      <c r="AN43" s="82"/>
      <c r="AO43" s="143">
        <v>84349</v>
      </c>
      <c r="AP43" s="82"/>
      <c r="AQ43" s="82"/>
      <c r="AR43" s="143">
        <v>84369</v>
      </c>
      <c r="AS43" s="82"/>
      <c r="AT43" s="82"/>
      <c r="AU43" s="143">
        <v>84294</v>
      </c>
      <c r="AV43" s="82"/>
      <c r="AW43" s="82"/>
      <c r="AX43" s="63">
        <v>116119</v>
      </c>
      <c r="AY43" s="82"/>
      <c r="AZ43" s="82"/>
      <c r="BA43" s="63">
        <v>110429</v>
      </c>
      <c r="BB43" s="82"/>
      <c r="BC43" s="82"/>
      <c r="BD43" s="63"/>
      <c r="BE43" s="82"/>
      <c r="BF43" s="82"/>
      <c r="BG43" s="63"/>
      <c r="BH43" s="82"/>
      <c r="BI43" s="82"/>
      <c r="BJ43" s="63"/>
      <c r="BK43" s="82"/>
      <c r="BL43" s="82"/>
      <c r="BM43" s="63"/>
      <c r="BN43" s="82"/>
      <c r="BO43" s="82"/>
    </row>
    <row r="44" spans="1:67" x14ac:dyDescent="0.2">
      <c r="A44" s="71" t="s">
        <v>25</v>
      </c>
      <c r="B44" s="71" t="s">
        <v>26</v>
      </c>
      <c r="C44" s="71">
        <f>'À renseigner'!$I$13</f>
        <v>0</v>
      </c>
      <c r="D44" s="136"/>
      <c r="E44" s="137"/>
      <c r="F44" s="137"/>
      <c r="G44" s="137"/>
      <c r="H44" s="137"/>
      <c r="I44" s="138"/>
      <c r="J44" s="138"/>
      <c r="K44" s="137" t="s">
        <v>27</v>
      </c>
      <c r="L44" s="137" t="s">
        <v>27</v>
      </c>
      <c r="M44" s="138"/>
      <c r="N44" s="138"/>
      <c r="O44" s="138"/>
      <c r="P44" s="138"/>
      <c r="Q44" s="138"/>
      <c r="R44" s="138"/>
      <c r="S44" s="138"/>
      <c r="T44" s="179"/>
      <c r="U44" s="179"/>
      <c r="V44" s="138"/>
      <c r="W44" s="138"/>
      <c r="X44" s="138"/>
      <c r="Y44" s="138"/>
      <c r="Z44" s="138"/>
      <c r="AA44" s="138"/>
      <c r="AB44" s="143" t="s">
        <v>586</v>
      </c>
      <c r="AC44" s="138"/>
      <c r="AD44" s="138"/>
      <c r="AE44" s="142"/>
      <c r="AF44" s="143">
        <v>84289</v>
      </c>
      <c r="AG44" s="82"/>
      <c r="AH44" s="82"/>
      <c r="AI44" s="143">
        <v>84309</v>
      </c>
      <c r="AJ44" s="82"/>
      <c r="AK44" s="82"/>
      <c r="AL44" s="143">
        <v>84329</v>
      </c>
      <c r="AM44" s="82"/>
      <c r="AN44" s="82"/>
      <c r="AO44" s="143">
        <v>84349</v>
      </c>
      <c r="AP44" s="82"/>
      <c r="AQ44" s="82"/>
      <c r="AR44" s="143">
        <v>84369</v>
      </c>
      <c r="AS44" s="82"/>
      <c r="AT44" s="82"/>
      <c r="AU44" s="143">
        <v>84294</v>
      </c>
      <c r="AV44" s="82"/>
      <c r="AW44" s="82"/>
      <c r="AX44" s="63">
        <v>116119</v>
      </c>
      <c r="AY44" s="82"/>
      <c r="AZ44" s="82"/>
      <c r="BA44" s="63">
        <v>110429</v>
      </c>
      <c r="BB44" s="82"/>
      <c r="BC44" s="82"/>
      <c r="BD44" s="63"/>
      <c r="BE44" s="82"/>
      <c r="BF44" s="82"/>
      <c r="BG44" s="63"/>
      <c r="BH44" s="82"/>
      <c r="BI44" s="82"/>
      <c r="BJ44" s="63"/>
      <c r="BK44" s="82"/>
      <c r="BL44" s="82"/>
      <c r="BM44" s="63"/>
      <c r="BN44" s="82"/>
      <c r="BO44" s="82"/>
    </row>
    <row r="45" spans="1:67" x14ac:dyDescent="0.2">
      <c r="A45" s="71" t="s">
        <v>25</v>
      </c>
      <c r="B45" s="71" t="s">
        <v>26</v>
      </c>
      <c r="C45" s="71">
        <f>'À renseigner'!$I$13</f>
        <v>0</v>
      </c>
      <c r="D45" s="136"/>
      <c r="E45" s="137"/>
      <c r="F45" s="137"/>
      <c r="G45" s="137"/>
      <c r="H45" s="137"/>
      <c r="I45" s="138"/>
      <c r="J45" s="138"/>
      <c r="K45" s="137" t="s">
        <v>27</v>
      </c>
      <c r="L45" s="137" t="s">
        <v>27</v>
      </c>
      <c r="M45" s="138"/>
      <c r="N45" s="138"/>
      <c r="O45" s="138"/>
      <c r="P45" s="138"/>
      <c r="Q45" s="138"/>
      <c r="R45" s="138"/>
      <c r="S45" s="138"/>
      <c r="T45" s="179"/>
      <c r="U45" s="179"/>
      <c r="V45" s="138"/>
      <c r="W45" s="138"/>
      <c r="X45" s="138"/>
      <c r="Y45" s="138"/>
      <c r="Z45" s="138"/>
      <c r="AA45" s="138"/>
      <c r="AB45" s="143" t="s">
        <v>586</v>
      </c>
      <c r="AC45" s="138"/>
      <c r="AD45" s="138"/>
      <c r="AE45" s="142"/>
      <c r="AF45" s="143">
        <v>84289</v>
      </c>
      <c r="AG45" s="82"/>
      <c r="AH45" s="82"/>
      <c r="AI45" s="143">
        <v>84309</v>
      </c>
      <c r="AJ45" s="82"/>
      <c r="AK45" s="82"/>
      <c r="AL45" s="143">
        <v>84329</v>
      </c>
      <c r="AM45" s="82"/>
      <c r="AN45" s="82"/>
      <c r="AO45" s="143">
        <v>84349</v>
      </c>
      <c r="AP45" s="82"/>
      <c r="AQ45" s="82"/>
      <c r="AR45" s="143">
        <v>84369</v>
      </c>
      <c r="AS45" s="82"/>
      <c r="AT45" s="82"/>
      <c r="AU45" s="143">
        <v>84294</v>
      </c>
      <c r="AV45" s="82"/>
      <c r="AW45" s="82"/>
      <c r="AX45" s="63">
        <v>116119</v>
      </c>
      <c r="AY45" s="82"/>
      <c r="AZ45" s="82"/>
      <c r="BA45" s="63">
        <v>110429</v>
      </c>
      <c r="BB45" s="82"/>
      <c r="BC45" s="82"/>
      <c r="BD45" s="63"/>
      <c r="BE45" s="82"/>
      <c r="BF45" s="82"/>
      <c r="BG45" s="63"/>
      <c r="BH45" s="82"/>
      <c r="BI45" s="82"/>
      <c r="BJ45" s="63"/>
      <c r="BK45" s="82"/>
      <c r="BL45" s="82"/>
      <c r="BM45" s="63"/>
      <c r="BN45" s="82"/>
      <c r="BO45" s="82"/>
    </row>
    <row r="46" spans="1:67" x14ac:dyDescent="0.2">
      <c r="A46" s="71" t="s">
        <v>25</v>
      </c>
      <c r="B46" s="71" t="s">
        <v>26</v>
      </c>
      <c r="C46" s="71">
        <f>'À renseigner'!$I$13</f>
        <v>0</v>
      </c>
      <c r="D46" s="136"/>
      <c r="E46" s="137"/>
      <c r="F46" s="137"/>
      <c r="G46" s="137"/>
      <c r="H46" s="137"/>
      <c r="I46" s="138"/>
      <c r="J46" s="138"/>
      <c r="K46" s="137" t="s">
        <v>27</v>
      </c>
      <c r="L46" s="137" t="s">
        <v>27</v>
      </c>
      <c r="M46" s="138"/>
      <c r="N46" s="138"/>
      <c r="O46" s="138"/>
      <c r="P46" s="138"/>
      <c r="Q46" s="138"/>
      <c r="R46" s="138"/>
      <c r="S46" s="138"/>
      <c r="T46" s="179"/>
      <c r="U46" s="179"/>
      <c r="V46" s="138"/>
      <c r="W46" s="138"/>
      <c r="X46" s="138"/>
      <c r="Y46" s="138"/>
      <c r="Z46" s="138"/>
      <c r="AA46" s="138"/>
      <c r="AB46" s="143" t="s">
        <v>586</v>
      </c>
      <c r="AC46" s="138"/>
      <c r="AD46" s="138"/>
      <c r="AE46" s="142"/>
      <c r="AF46" s="143">
        <v>84289</v>
      </c>
      <c r="AG46" s="82"/>
      <c r="AH46" s="82"/>
      <c r="AI46" s="143">
        <v>84309</v>
      </c>
      <c r="AJ46" s="82"/>
      <c r="AK46" s="82"/>
      <c r="AL46" s="143">
        <v>84329</v>
      </c>
      <c r="AM46" s="82"/>
      <c r="AN46" s="82"/>
      <c r="AO46" s="143">
        <v>84349</v>
      </c>
      <c r="AP46" s="82"/>
      <c r="AQ46" s="82"/>
      <c r="AR46" s="143">
        <v>84369</v>
      </c>
      <c r="AS46" s="82"/>
      <c r="AT46" s="82"/>
      <c r="AU46" s="143">
        <v>84294</v>
      </c>
      <c r="AV46" s="82"/>
      <c r="AW46" s="82"/>
      <c r="AX46" s="63">
        <v>116119</v>
      </c>
      <c r="AY46" s="82"/>
      <c r="AZ46" s="82"/>
      <c r="BA46" s="63">
        <v>110429</v>
      </c>
      <c r="BB46" s="82"/>
      <c r="BC46" s="82"/>
      <c r="BD46" s="63"/>
      <c r="BE46" s="82"/>
      <c r="BF46" s="82"/>
      <c r="BG46" s="63"/>
      <c r="BH46" s="82"/>
      <c r="BI46" s="82"/>
      <c r="BJ46" s="63"/>
      <c r="BK46" s="82"/>
      <c r="BL46" s="82"/>
      <c r="BM46" s="63"/>
      <c r="BN46" s="82"/>
      <c r="BO46" s="82"/>
    </row>
    <row r="47" spans="1:67" x14ac:dyDescent="0.2">
      <c r="A47" s="71" t="s">
        <v>25</v>
      </c>
      <c r="B47" s="71" t="s">
        <v>26</v>
      </c>
      <c r="C47" s="71">
        <f>'À renseigner'!$I$13</f>
        <v>0</v>
      </c>
      <c r="D47" s="136"/>
      <c r="E47" s="137"/>
      <c r="F47" s="137"/>
      <c r="G47" s="137"/>
      <c r="H47" s="137"/>
      <c r="I47" s="138"/>
      <c r="J47" s="138"/>
      <c r="K47" s="137" t="s">
        <v>27</v>
      </c>
      <c r="L47" s="137" t="s">
        <v>27</v>
      </c>
      <c r="M47" s="138"/>
      <c r="N47" s="138"/>
      <c r="O47" s="138"/>
      <c r="P47" s="138"/>
      <c r="Q47" s="138"/>
      <c r="R47" s="138"/>
      <c r="S47" s="138"/>
      <c r="T47" s="179"/>
      <c r="U47" s="179"/>
      <c r="V47" s="138"/>
      <c r="W47" s="138"/>
      <c r="X47" s="138"/>
      <c r="Y47" s="138"/>
      <c r="Z47" s="138"/>
      <c r="AA47" s="138"/>
      <c r="AB47" s="143" t="s">
        <v>586</v>
      </c>
      <c r="AC47" s="138"/>
      <c r="AD47" s="138"/>
      <c r="AE47" s="142"/>
      <c r="AF47" s="143">
        <v>84289</v>
      </c>
      <c r="AG47" s="82"/>
      <c r="AH47" s="82"/>
      <c r="AI47" s="143">
        <v>84309</v>
      </c>
      <c r="AJ47" s="82"/>
      <c r="AK47" s="82"/>
      <c r="AL47" s="143">
        <v>84329</v>
      </c>
      <c r="AM47" s="82"/>
      <c r="AN47" s="82"/>
      <c r="AO47" s="143">
        <v>84349</v>
      </c>
      <c r="AP47" s="82"/>
      <c r="AQ47" s="82"/>
      <c r="AR47" s="143">
        <v>84369</v>
      </c>
      <c r="AS47" s="82"/>
      <c r="AT47" s="82"/>
      <c r="AU47" s="143">
        <v>84294</v>
      </c>
      <c r="AV47" s="82"/>
      <c r="AW47" s="82"/>
      <c r="AX47" s="63">
        <v>116119</v>
      </c>
      <c r="AY47" s="82"/>
      <c r="AZ47" s="82"/>
      <c r="BA47" s="63">
        <v>110429</v>
      </c>
      <c r="BB47" s="82"/>
      <c r="BC47" s="82"/>
      <c r="BD47" s="63"/>
      <c r="BE47" s="82"/>
      <c r="BF47" s="82"/>
      <c r="BG47" s="63"/>
      <c r="BH47" s="82"/>
      <c r="BI47" s="82"/>
      <c r="BJ47" s="63"/>
      <c r="BK47" s="82"/>
      <c r="BL47" s="82"/>
      <c r="BM47" s="63"/>
      <c r="BN47" s="82"/>
      <c r="BO47" s="82"/>
    </row>
    <row r="48" spans="1:67" x14ac:dyDescent="0.2">
      <c r="A48" s="71" t="s">
        <v>25</v>
      </c>
      <c r="B48" s="71" t="s">
        <v>26</v>
      </c>
      <c r="C48" s="71">
        <f>'À renseigner'!$I$13</f>
        <v>0</v>
      </c>
      <c r="D48" s="136"/>
      <c r="E48" s="137"/>
      <c r="F48" s="137"/>
      <c r="G48" s="137"/>
      <c r="H48" s="137"/>
      <c r="I48" s="138"/>
      <c r="J48" s="138"/>
      <c r="K48" s="137" t="s">
        <v>27</v>
      </c>
      <c r="L48" s="137" t="s">
        <v>27</v>
      </c>
      <c r="M48" s="138"/>
      <c r="N48" s="138"/>
      <c r="O48" s="138"/>
      <c r="P48" s="138"/>
      <c r="Q48" s="138"/>
      <c r="R48" s="138"/>
      <c r="S48" s="138"/>
      <c r="T48" s="179"/>
      <c r="U48" s="179"/>
      <c r="V48" s="138"/>
      <c r="W48" s="138"/>
      <c r="X48" s="138"/>
      <c r="Y48" s="138"/>
      <c r="Z48" s="138"/>
      <c r="AA48" s="138"/>
      <c r="AB48" s="143" t="s">
        <v>586</v>
      </c>
      <c r="AC48" s="138"/>
      <c r="AD48" s="138"/>
      <c r="AE48" s="142"/>
      <c r="AF48" s="143">
        <v>84289</v>
      </c>
      <c r="AG48" s="82"/>
      <c r="AH48" s="82"/>
      <c r="AI48" s="143">
        <v>84309</v>
      </c>
      <c r="AJ48" s="82"/>
      <c r="AK48" s="82"/>
      <c r="AL48" s="143">
        <v>84329</v>
      </c>
      <c r="AM48" s="82"/>
      <c r="AN48" s="82"/>
      <c r="AO48" s="143">
        <v>84349</v>
      </c>
      <c r="AP48" s="82"/>
      <c r="AQ48" s="82"/>
      <c r="AR48" s="143">
        <v>84369</v>
      </c>
      <c r="AS48" s="82"/>
      <c r="AT48" s="82"/>
      <c r="AU48" s="143">
        <v>84294</v>
      </c>
      <c r="AV48" s="82"/>
      <c r="AW48" s="82"/>
      <c r="AX48" s="63">
        <v>116119</v>
      </c>
      <c r="AY48" s="82"/>
      <c r="AZ48" s="82"/>
      <c r="BA48" s="63">
        <v>110429</v>
      </c>
      <c r="BB48" s="82"/>
      <c r="BC48" s="82"/>
      <c r="BD48" s="63"/>
      <c r="BE48" s="82"/>
      <c r="BF48" s="82"/>
      <c r="BG48" s="63"/>
      <c r="BH48" s="82"/>
      <c r="BI48" s="82"/>
      <c r="BJ48" s="63"/>
      <c r="BK48" s="82"/>
      <c r="BL48" s="82"/>
      <c r="BM48" s="63"/>
      <c r="BN48" s="82"/>
      <c r="BO48" s="82"/>
    </row>
    <row r="49" spans="1:67" x14ac:dyDescent="0.2">
      <c r="A49" s="71" t="s">
        <v>25</v>
      </c>
      <c r="B49" s="71" t="s">
        <v>26</v>
      </c>
      <c r="C49" s="71">
        <f>'À renseigner'!$I$13</f>
        <v>0</v>
      </c>
      <c r="D49" s="136"/>
      <c r="E49" s="137"/>
      <c r="F49" s="137"/>
      <c r="G49" s="137"/>
      <c r="H49" s="137"/>
      <c r="I49" s="138"/>
      <c r="J49" s="138"/>
      <c r="K49" s="137" t="s">
        <v>27</v>
      </c>
      <c r="L49" s="137" t="s">
        <v>27</v>
      </c>
      <c r="M49" s="138"/>
      <c r="N49" s="138"/>
      <c r="O49" s="138"/>
      <c r="P49" s="138"/>
      <c r="Q49" s="138"/>
      <c r="R49" s="138"/>
      <c r="S49" s="138"/>
      <c r="T49" s="179"/>
      <c r="U49" s="179"/>
      <c r="V49" s="138"/>
      <c r="W49" s="138"/>
      <c r="X49" s="138"/>
      <c r="Y49" s="138"/>
      <c r="Z49" s="138"/>
      <c r="AA49" s="138"/>
      <c r="AB49" s="143" t="s">
        <v>586</v>
      </c>
      <c r="AC49" s="138"/>
      <c r="AD49" s="138"/>
      <c r="AE49" s="142"/>
      <c r="AF49" s="143">
        <v>84289</v>
      </c>
      <c r="AG49" s="82"/>
      <c r="AH49" s="82"/>
      <c r="AI49" s="143">
        <v>84309</v>
      </c>
      <c r="AJ49" s="82"/>
      <c r="AK49" s="82"/>
      <c r="AL49" s="143">
        <v>84329</v>
      </c>
      <c r="AM49" s="82"/>
      <c r="AN49" s="82"/>
      <c r="AO49" s="143">
        <v>84349</v>
      </c>
      <c r="AP49" s="82"/>
      <c r="AQ49" s="82"/>
      <c r="AR49" s="143">
        <v>84369</v>
      </c>
      <c r="AS49" s="82"/>
      <c r="AT49" s="82"/>
      <c r="AU49" s="143">
        <v>84294</v>
      </c>
      <c r="AV49" s="82"/>
      <c r="AW49" s="82"/>
      <c r="AX49" s="63">
        <v>116119</v>
      </c>
      <c r="AY49" s="82"/>
      <c r="AZ49" s="82"/>
      <c r="BA49" s="63">
        <v>110429</v>
      </c>
      <c r="BB49" s="82"/>
      <c r="BC49" s="82"/>
      <c r="BD49" s="63"/>
      <c r="BE49" s="82"/>
      <c r="BF49" s="82"/>
      <c r="BG49" s="63"/>
      <c r="BH49" s="82"/>
      <c r="BI49" s="82"/>
      <c r="BJ49" s="63"/>
      <c r="BK49" s="82"/>
      <c r="BL49" s="82"/>
      <c r="BM49" s="63"/>
      <c r="BN49" s="82"/>
      <c r="BO49" s="82"/>
    </row>
    <row r="50" spans="1:67" x14ac:dyDescent="0.2">
      <c r="A50" s="71" t="s">
        <v>25</v>
      </c>
      <c r="B50" s="71" t="s">
        <v>26</v>
      </c>
      <c r="C50" s="71">
        <f>'À renseigner'!$I$13</f>
        <v>0</v>
      </c>
      <c r="D50" s="136"/>
      <c r="E50" s="137"/>
      <c r="F50" s="137"/>
      <c r="G50" s="137"/>
      <c r="H50" s="137"/>
      <c r="I50" s="138"/>
      <c r="J50" s="138"/>
      <c r="K50" s="137" t="s">
        <v>27</v>
      </c>
      <c r="L50" s="137" t="s">
        <v>27</v>
      </c>
      <c r="M50" s="138"/>
      <c r="N50" s="138"/>
      <c r="O50" s="138"/>
      <c r="P50" s="138"/>
      <c r="Q50" s="138"/>
      <c r="R50" s="138"/>
      <c r="S50" s="138"/>
      <c r="T50" s="179"/>
      <c r="U50" s="179"/>
      <c r="V50" s="138"/>
      <c r="W50" s="138"/>
      <c r="X50" s="138"/>
      <c r="Y50" s="138"/>
      <c r="Z50" s="138"/>
      <c r="AA50" s="138"/>
      <c r="AB50" s="143" t="s">
        <v>586</v>
      </c>
      <c r="AC50" s="138"/>
      <c r="AD50" s="138"/>
      <c r="AE50" s="142"/>
      <c r="AF50" s="143">
        <v>84289</v>
      </c>
      <c r="AG50" s="82"/>
      <c r="AH50" s="82"/>
      <c r="AI50" s="143">
        <v>84309</v>
      </c>
      <c r="AJ50" s="82"/>
      <c r="AK50" s="82"/>
      <c r="AL50" s="143">
        <v>84329</v>
      </c>
      <c r="AM50" s="82"/>
      <c r="AN50" s="82"/>
      <c r="AO50" s="143">
        <v>84349</v>
      </c>
      <c r="AP50" s="82"/>
      <c r="AQ50" s="82"/>
      <c r="AR50" s="143">
        <v>84369</v>
      </c>
      <c r="AS50" s="82"/>
      <c r="AT50" s="82"/>
      <c r="AU50" s="143">
        <v>84294</v>
      </c>
      <c r="AV50" s="82"/>
      <c r="AW50" s="82"/>
      <c r="AX50" s="63">
        <v>116119</v>
      </c>
      <c r="AY50" s="82"/>
      <c r="AZ50" s="82"/>
      <c r="BA50" s="63">
        <v>110429</v>
      </c>
      <c r="BB50" s="82"/>
      <c r="BC50" s="82"/>
      <c r="BD50" s="63"/>
      <c r="BE50" s="82"/>
      <c r="BF50" s="82"/>
      <c r="BG50" s="63"/>
      <c r="BH50" s="82"/>
      <c r="BI50" s="82"/>
      <c r="BJ50" s="63"/>
      <c r="BK50" s="82"/>
      <c r="BL50" s="82"/>
      <c r="BM50" s="63"/>
      <c r="BN50" s="82"/>
      <c r="BO50" s="82"/>
    </row>
    <row r="51" spans="1:67" x14ac:dyDescent="0.2">
      <c r="A51" s="71" t="s">
        <v>25</v>
      </c>
      <c r="B51" s="71" t="s">
        <v>26</v>
      </c>
      <c r="C51" s="71">
        <f>'À renseigner'!$I$13</f>
        <v>0</v>
      </c>
      <c r="D51" s="136"/>
      <c r="E51" s="137"/>
      <c r="F51" s="137"/>
      <c r="G51" s="137"/>
      <c r="H51" s="137"/>
      <c r="I51" s="138"/>
      <c r="J51" s="138"/>
      <c r="K51" s="137" t="s">
        <v>27</v>
      </c>
      <c r="L51" s="137" t="s">
        <v>27</v>
      </c>
      <c r="M51" s="138"/>
      <c r="N51" s="138"/>
      <c r="O51" s="138"/>
      <c r="P51" s="138"/>
      <c r="Q51" s="138"/>
      <c r="R51" s="138"/>
      <c r="S51" s="138"/>
      <c r="T51" s="179"/>
      <c r="U51" s="179"/>
      <c r="V51" s="138"/>
      <c r="W51" s="138"/>
      <c r="X51" s="138"/>
      <c r="Y51" s="138"/>
      <c r="Z51" s="138"/>
      <c r="AA51" s="138"/>
      <c r="AB51" s="143" t="s">
        <v>586</v>
      </c>
      <c r="AC51" s="138"/>
      <c r="AD51" s="138"/>
      <c r="AE51" s="142"/>
      <c r="AF51" s="143">
        <v>84289</v>
      </c>
      <c r="AG51" s="82"/>
      <c r="AH51" s="82"/>
      <c r="AI51" s="143">
        <v>84309</v>
      </c>
      <c r="AJ51" s="82"/>
      <c r="AK51" s="82"/>
      <c r="AL51" s="143">
        <v>84329</v>
      </c>
      <c r="AM51" s="82"/>
      <c r="AN51" s="82"/>
      <c r="AO51" s="143">
        <v>84349</v>
      </c>
      <c r="AP51" s="82"/>
      <c r="AQ51" s="82"/>
      <c r="AR51" s="143">
        <v>84369</v>
      </c>
      <c r="AS51" s="82"/>
      <c r="AT51" s="82"/>
      <c r="AU51" s="143">
        <v>84294</v>
      </c>
      <c r="AV51" s="82"/>
      <c r="AW51" s="82"/>
      <c r="AX51" s="63">
        <v>116119</v>
      </c>
      <c r="AY51" s="82"/>
      <c r="AZ51" s="82"/>
      <c r="BA51" s="63">
        <v>110429</v>
      </c>
      <c r="BB51" s="82"/>
      <c r="BC51" s="82"/>
      <c r="BD51" s="63"/>
      <c r="BE51" s="82"/>
      <c r="BF51" s="82"/>
      <c r="BG51" s="63"/>
      <c r="BH51" s="82"/>
      <c r="BI51" s="82"/>
      <c r="BJ51" s="63"/>
      <c r="BK51" s="82"/>
      <c r="BL51" s="82"/>
      <c r="BM51" s="63"/>
      <c r="BN51" s="82"/>
      <c r="BO51" s="82"/>
    </row>
    <row r="52" spans="1:67" x14ac:dyDescent="0.2">
      <c r="A52" s="71" t="s">
        <v>25</v>
      </c>
      <c r="B52" s="71" t="s">
        <v>26</v>
      </c>
      <c r="C52" s="71">
        <f>'À renseigner'!$I$13</f>
        <v>0</v>
      </c>
      <c r="D52" s="136"/>
      <c r="E52" s="137"/>
      <c r="F52" s="137"/>
      <c r="G52" s="137"/>
      <c r="H52" s="137"/>
      <c r="I52" s="138"/>
      <c r="J52" s="138"/>
      <c r="K52" s="137" t="s">
        <v>27</v>
      </c>
      <c r="L52" s="137" t="s">
        <v>27</v>
      </c>
      <c r="M52" s="138"/>
      <c r="N52" s="138"/>
      <c r="O52" s="138"/>
      <c r="P52" s="138"/>
      <c r="Q52" s="138"/>
      <c r="R52" s="138"/>
      <c r="S52" s="138"/>
      <c r="T52" s="179"/>
      <c r="U52" s="179"/>
      <c r="V52" s="138"/>
      <c r="W52" s="138"/>
      <c r="X52" s="138"/>
      <c r="Y52" s="138"/>
      <c r="Z52" s="138"/>
      <c r="AA52" s="138"/>
      <c r="AB52" s="143" t="s">
        <v>586</v>
      </c>
      <c r="AC52" s="138"/>
      <c r="AD52" s="138"/>
      <c r="AE52" s="142"/>
      <c r="AF52" s="143">
        <v>84289</v>
      </c>
      <c r="AG52" s="82"/>
      <c r="AH52" s="82"/>
      <c r="AI52" s="143">
        <v>84309</v>
      </c>
      <c r="AJ52" s="82"/>
      <c r="AK52" s="82"/>
      <c r="AL52" s="143">
        <v>84329</v>
      </c>
      <c r="AM52" s="82"/>
      <c r="AN52" s="82"/>
      <c r="AO52" s="143">
        <v>84349</v>
      </c>
      <c r="AP52" s="82"/>
      <c r="AQ52" s="82"/>
      <c r="AR52" s="143">
        <v>84369</v>
      </c>
      <c r="AS52" s="82"/>
      <c r="AT52" s="82"/>
      <c r="AU52" s="143">
        <v>84294</v>
      </c>
      <c r="AV52" s="82"/>
      <c r="AW52" s="82"/>
      <c r="AX52" s="63">
        <v>116119</v>
      </c>
      <c r="AY52" s="82"/>
      <c r="AZ52" s="82"/>
      <c r="BA52" s="63">
        <v>110429</v>
      </c>
      <c r="BB52" s="82"/>
      <c r="BC52" s="82"/>
      <c r="BD52" s="63"/>
      <c r="BE52" s="82"/>
      <c r="BF52" s="82"/>
      <c r="BG52" s="63"/>
      <c r="BH52" s="82"/>
      <c r="BI52" s="82"/>
      <c r="BJ52" s="63"/>
      <c r="BK52" s="82"/>
      <c r="BL52" s="82"/>
      <c r="BM52" s="63"/>
      <c r="BN52" s="82"/>
      <c r="BO52" s="82"/>
    </row>
    <row r="53" spans="1:67" x14ac:dyDescent="0.2">
      <c r="A53" s="71" t="s">
        <v>25</v>
      </c>
      <c r="B53" s="71" t="s">
        <v>26</v>
      </c>
      <c r="C53" s="71">
        <f>'À renseigner'!$I$13</f>
        <v>0</v>
      </c>
      <c r="D53" s="136"/>
      <c r="E53" s="137"/>
      <c r="F53" s="137"/>
      <c r="G53" s="137"/>
      <c r="H53" s="137"/>
      <c r="I53" s="138"/>
      <c r="J53" s="138"/>
      <c r="K53" s="137" t="s">
        <v>27</v>
      </c>
      <c r="L53" s="137" t="s">
        <v>27</v>
      </c>
      <c r="M53" s="138"/>
      <c r="N53" s="138"/>
      <c r="O53" s="138"/>
      <c r="P53" s="138"/>
      <c r="Q53" s="138"/>
      <c r="R53" s="138"/>
      <c r="S53" s="138"/>
      <c r="T53" s="179"/>
      <c r="U53" s="179"/>
      <c r="V53" s="138"/>
      <c r="W53" s="138"/>
      <c r="X53" s="138"/>
      <c r="Y53" s="138"/>
      <c r="Z53" s="138"/>
      <c r="AA53" s="138"/>
      <c r="AB53" s="143" t="s">
        <v>586</v>
      </c>
      <c r="AC53" s="138"/>
      <c r="AD53" s="138"/>
      <c r="AE53" s="142"/>
      <c r="AF53" s="143">
        <v>84289</v>
      </c>
      <c r="AG53" s="82"/>
      <c r="AH53" s="82"/>
      <c r="AI53" s="143">
        <v>84309</v>
      </c>
      <c r="AJ53" s="82"/>
      <c r="AK53" s="82"/>
      <c r="AL53" s="143">
        <v>84329</v>
      </c>
      <c r="AM53" s="82"/>
      <c r="AN53" s="82"/>
      <c r="AO53" s="143">
        <v>84349</v>
      </c>
      <c r="AP53" s="82"/>
      <c r="AQ53" s="82"/>
      <c r="AR53" s="143">
        <v>84369</v>
      </c>
      <c r="AS53" s="82"/>
      <c r="AT53" s="82"/>
      <c r="AU53" s="143">
        <v>84294</v>
      </c>
      <c r="AV53" s="82"/>
      <c r="AW53" s="82"/>
      <c r="AX53" s="63">
        <v>116119</v>
      </c>
      <c r="AY53" s="82"/>
      <c r="AZ53" s="82"/>
      <c r="BA53" s="63">
        <v>110429</v>
      </c>
      <c r="BB53" s="82"/>
      <c r="BC53" s="82"/>
      <c r="BD53" s="63"/>
      <c r="BE53" s="82"/>
      <c r="BF53" s="82"/>
      <c r="BG53" s="63"/>
      <c r="BH53" s="82"/>
      <c r="BI53" s="82"/>
      <c r="BJ53" s="63"/>
      <c r="BK53" s="82"/>
      <c r="BL53" s="82"/>
      <c r="BM53" s="63"/>
      <c r="BN53" s="82"/>
      <c r="BO53" s="82"/>
    </row>
    <row r="54" spans="1:67" x14ac:dyDescent="0.2">
      <c r="A54" s="71" t="s">
        <v>25</v>
      </c>
      <c r="B54" s="71" t="s">
        <v>26</v>
      </c>
      <c r="C54" s="71">
        <f>'À renseigner'!$I$13</f>
        <v>0</v>
      </c>
      <c r="D54" s="136"/>
      <c r="E54" s="137"/>
      <c r="F54" s="137"/>
      <c r="G54" s="137"/>
      <c r="H54" s="137"/>
      <c r="I54" s="138"/>
      <c r="J54" s="138"/>
      <c r="K54" s="137" t="s">
        <v>27</v>
      </c>
      <c r="L54" s="137" t="s">
        <v>27</v>
      </c>
      <c r="M54" s="138"/>
      <c r="N54" s="138"/>
      <c r="O54" s="138"/>
      <c r="P54" s="138"/>
      <c r="Q54" s="138"/>
      <c r="R54" s="138"/>
      <c r="S54" s="138"/>
      <c r="T54" s="179"/>
      <c r="U54" s="179"/>
      <c r="V54" s="138"/>
      <c r="W54" s="138"/>
      <c r="X54" s="138"/>
      <c r="Y54" s="138"/>
      <c r="Z54" s="138"/>
      <c r="AA54" s="138"/>
      <c r="AB54" s="143" t="s">
        <v>586</v>
      </c>
      <c r="AC54" s="138"/>
      <c r="AD54" s="138"/>
      <c r="AE54" s="142"/>
      <c r="AF54" s="143">
        <v>84289</v>
      </c>
      <c r="AG54" s="82"/>
      <c r="AH54" s="82"/>
      <c r="AI54" s="143">
        <v>84309</v>
      </c>
      <c r="AJ54" s="82"/>
      <c r="AK54" s="82"/>
      <c r="AL54" s="143">
        <v>84329</v>
      </c>
      <c r="AM54" s="82"/>
      <c r="AN54" s="82"/>
      <c r="AO54" s="143">
        <v>84349</v>
      </c>
      <c r="AP54" s="82"/>
      <c r="AQ54" s="82"/>
      <c r="AR54" s="143">
        <v>84369</v>
      </c>
      <c r="AS54" s="82"/>
      <c r="AT54" s="82"/>
      <c r="AU54" s="143">
        <v>84294</v>
      </c>
      <c r="AV54" s="82"/>
      <c r="AW54" s="82"/>
      <c r="AX54" s="63">
        <v>116119</v>
      </c>
      <c r="AY54" s="82"/>
      <c r="AZ54" s="82"/>
      <c r="BA54" s="63">
        <v>110429</v>
      </c>
      <c r="BB54" s="82"/>
      <c r="BC54" s="82"/>
      <c r="BD54" s="63"/>
      <c r="BE54" s="82"/>
      <c r="BF54" s="82"/>
      <c r="BG54" s="63"/>
      <c r="BH54" s="82"/>
      <c r="BI54" s="82"/>
      <c r="BJ54" s="63"/>
      <c r="BK54" s="82"/>
      <c r="BL54" s="82"/>
      <c r="BM54" s="63"/>
      <c r="BN54" s="82"/>
      <c r="BO54" s="82"/>
    </row>
    <row r="55" spans="1:67" x14ac:dyDescent="0.2">
      <c r="A55" s="71" t="s">
        <v>25</v>
      </c>
      <c r="B55" s="71" t="s">
        <v>26</v>
      </c>
      <c r="C55" s="71">
        <f>'À renseigner'!$I$13</f>
        <v>0</v>
      </c>
      <c r="D55" s="136"/>
      <c r="E55" s="137"/>
      <c r="F55" s="137"/>
      <c r="G55" s="137"/>
      <c r="H55" s="137"/>
      <c r="I55" s="138"/>
      <c r="J55" s="138"/>
      <c r="K55" s="137" t="s">
        <v>27</v>
      </c>
      <c r="L55" s="137" t="s">
        <v>27</v>
      </c>
      <c r="M55" s="138"/>
      <c r="N55" s="138"/>
      <c r="O55" s="138"/>
      <c r="P55" s="138"/>
      <c r="Q55" s="138"/>
      <c r="R55" s="138"/>
      <c r="S55" s="138"/>
      <c r="T55" s="179"/>
      <c r="U55" s="179"/>
      <c r="V55" s="138"/>
      <c r="W55" s="138"/>
      <c r="X55" s="138"/>
      <c r="Y55" s="138"/>
      <c r="Z55" s="138"/>
      <c r="AA55" s="138"/>
      <c r="AB55" s="143" t="s">
        <v>586</v>
      </c>
      <c r="AC55" s="138"/>
      <c r="AD55" s="138"/>
      <c r="AE55" s="142"/>
      <c r="AF55" s="143">
        <v>84289</v>
      </c>
      <c r="AG55" s="82"/>
      <c r="AH55" s="82"/>
      <c r="AI55" s="143">
        <v>84309</v>
      </c>
      <c r="AJ55" s="82"/>
      <c r="AK55" s="82"/>
      <c r="AL55" s="143">
        <v>84329</v>
      </c>
      <c r="AM55" s="82"/>
      <c r="AN55" s="82"/>
      <c r="AO55" s="143">
        <v>84349</v>
      </c>
      <c r="AP55" s="82"/>
      <c r="AQ55" s="82"/>
      <c r="AR55" s="143">
        <v>84369</v>
      </c>
      <c r="AS55" s="82"/>
      <c r="AT55" s="82"/>
      <c r="AU55" s="143">
        <v>84294</v>
      </c>
      <c r="AV55" s="82"/>
      <c r="AW55" s="82"/>
      <c r="AX55" s="63">
        <v>116119</v>
      </c>
      <c r="AY55" s="82"/>
      <c r="AZ55" s="82"/>
      <c r="BA55" s="63">
        <v>110429</v>
      </c>
      <c r="BB55" s="82"/>
      <c r="BC55" s="82"/>
      <c r="BD55" s="63"/>
      <c r="BE55" s="82"/>
      <c r="BF55" s="82"/>
      <c r="BG55" s="63"/>
      <c r="BH55" s="82"/>
      <c r="BI55" s="82"/>
      <c r="BJ55" s="63"/>
      <c r="BK55" s="82"/>
      <c r="BL55" s="82"/>
      <c r="BM55" s="63"/>
      <c r="BN55" s="82"/>
      <c r="BO55" s="82"/>
    </row>
    <row r="56" spans="1:67" x14ac:dyDescent="0.2">
      <c r="A56" s="71" t="s">
        <v>25</v>
      </c>
      <c r="B56" s="71" t="s">
        <v>26</v>
      </c>
      <c r="C56" s="71">
        <f>'À renseigner'!$I$13</f>
        <v>0</v>
      </c>
      <c r="D56" s="136"/>
      <c r="E56" s="137"/>
      <c r="F56" s="137"/>
      <c r="G56" s="137"/>
      <c r="H56" s="137"/>
      <c r="I56" s="138"/>
      <c r="J56" s="138"/>
      <c r="K56" s="137" t="s">
        <v>27</v>
      </c>
      <c r="L56" s="137" t="s">
        <v>27</v>
      </c>
      <c r="M56" s="138"/>
      <c r="N56" s="138"/>
      <c r="O56" s="138"/>
      <c r="P56" s="138"/>
      <c r="Q56" s="138"/>
      <c r="R56" s="138"/>
      <c r="S56" s="138"/>
      <c r="T56" s="179"/>
      <c r="U56" s="179"/>
      <c r="V56" s="138"/>
      <c r="W56" s="138"/>
      <c r="X56" s="138"/>
      <c r="Y56" s="138"/>
      <c r="Z56" s="138"/>
      <c r="AA56" s="138"/>
      <c r="AB56" s="143" t="s">
        <v>586</v>
      </c>
      <c r="AC56" s="138"/>
      <c r="AD56" s="138"/>
      <c r="AE56" s="142"/>
      <c r="AF56" s="143">
        <v>84289</v>
      </c>
      <c r="AG56" s="82"/>
      <c r="AH56" s="82"/>
      <c r="AI56" s="143">
        <v>84309</v>
      </c>
      <c r="AJ56" s="82"/>
      <c r="AK56" s="82"/>
      <c r="AL56" s="143">
        <v>84329</v>
      </c>
      <c r="AM56" s="82"/>
      <c r="AN56" s="82"/>
      <c r="AO56" s="143">
        <v>84349</v>
      </c>
      <c r="AP56" s="82"/>
      <c r="AQ56" s="82"/>
      <c r="AR56" s="143">
        <v>84369</v>
      </c>
      <c r="AS56" s="82"/>
      <c r="AT56" s="82"/>
      <c r="AU56" s="143">
        <v>84294</v>
      </c>
      <c r="AV56" s="82"/>
      <c r="AW56" s="82"/>
      <c r="AX56" s="63">
        <v>116119</v>
      </c>
      <c r="AY56" s="82"/>
      <c r="AZ56" s="82"/>
      <c r="BA56" s="63">
        <v>110429</v>
      </c>
      <c r="BB56" s="82"/>
      <c r="BC56" s="82"/>
      <c r="BD56" s="63"/>
      <c r="BE56" s="82"/>
      <c r="BF56" s="82"/>
      <c r="BG56" s="63"/>
      <c r="BH56" s="82"/>
      <c r="BI56" s="82"/>
      <c r="BJ56" s="63"/>
      <c r="BK56" s="82"/>
      <c r="BL56" s="82"/>
      <c r="BM56" s="63"/>
      <c r="BN56" s="82"/>
      <c r="BO56" s="82"/>
    </row>
    <row r="57" spans="1:67" x14ac:dyDescent="0.2">
      <c r="A57" s="71" t="s">
        <v>25</v>
      </c>
      <c r="B57" s="71" t="s">
        <v>26</v>
      </c>
      <c r="C57" s="71">
        <f>'À renseigner'!$I$13</f>
        <v>0</v>
      </c>
      <c r="D57" s="136"/>
      <c r="E57" s="137"/>
      <c r="F57" s="137"/>
      <c r="G57" s="137"/>
      <c r="H57" s="137"/>
      <c r="I57" s="138"/>
      <c r="J57" s="138"/>
      <c r="K57" s="137" t="s">
        <v>27</v>
      </c>
      <c r="L57" s="137" t="s">
        <v>27</v>
      </c>
      <c r="M57" s="138"/>
      <c r="N57" s="138"/>
      <c r="O57" s="138"/>
      <c r="P57" s="138"/>
      <c r="Q57" s="138"/>
      <c r="R57" s="138"/>
      <c r="S57" s="138"/>
      <c r="T57" s="179"/>
      <c r="U57" s="179"/>
      <c r="V57" s="138"/>
      <c r="W57" s="138"/>
      <c r="X57" s="138"/>
      <c r="Y57" s="138"/>
      <c r="Z57" s="138"/>
      <c r="AA57" s="138"/>
      <c r="AB57" s="143" t="s">
        <v>586</v>
      </c>
      <c r="AC57" s="138"/>
      <c r="AD57" s="138"/>
      <c r="AE57" s="142"/>
      <c r="AF57" s="143">
        <v>84289</v>
      </c>
      <c r="AG57" s="82"/>
      <c r="AH57" s="82"/>
      <c r="AI57" s="143">
        <v>84309</v>
      </c>
      <c r="AJ57" s="82"/>
      <c r="AK57" s="82"/>
      <c r="AL57" s="143">
        <v>84329</v>
      </c>
      <c r="AM57" s="82"/>
      <c r="AN57" s="82"/>
      <c r="AO57" s="143">
        <v>84349</v>
      </c>
      <c r="AP57" s="82"/>
      <c r="AQ57" s="82"/>
      <c r="AR57" s="143">
        <v>84369</v>
      </c>
      <c r="AS57" s="82"/>
      <c r="AT57" s="82"/>
      <c r="AU57" s="143">
        <v>84294</v>
      </c>
      <c r="AV57" s="82"/>
      <c r="AW57" s="82"/>
      <c r="AX57" s="63">
        <v>116119</v>
      </c>
      <c r="AY57" s="82"/>
      <c r="AZ57" s="82"/>
      <c r="BA57" s="63">
        <v>110429</v>
      </c>
      <c r="BB57" s="82"/>
      <c r="BC57" s="82"/>
      <c r="BD57" s="63"/>
      <c r="BE57" s="82"/>
      <c r="BF57" s="82"/>
      <c r="BG57" s="63"/>
      <c r="BH57" s="82"/>
      <c r="BI57" s="82"/>
      <c r="BJ57" s="63"/>
      <c r="BK57" s="82"/>
      <c r="BL57" s="82"/>
      <c r="BM57" s="63"/>
      <c r="BN57" s="82"/>
      <c r="BO57" s="82"/>
    </row>
    <row r="58" spans="1:67" x14ac:dyDescent="0.2">
      <c r="A58" s="71" t="s">
        <v>25</v>
      </c>
      <c r="B58" s="71" t="s">
        <v>26</v>
      </c>
      <c r="C58" s="71">
        <f>'À renseigner'!$I$13</f>
        <v>0</v>
      </c>
      <c r="D58" s="136"/>
      <c r="E58" s="137"/>
      <c r="F58" s="137"/>
      <c r="G58" s="137"/>
      <c r="H58" s="137"/>
      <c r="I58" s="138"/>
      <c r="J58" s="138"/>
      <c r="K58" s="137" t="s">
        <v>27</v>
      </c>
      <c r="L58" s="137" t="s">
        <v>27</v>
      </c>
      <c r="M58" s="138"/>
      <c r="N58" s="138"/>
      <c r="O58" s="138"/>
      <c r="P58" s="138"/>
      <c r="Q58" s="138"/>
      <c r="R58" s="138"/>
      <c r="S58" s="138"/>
      <c r="T58" s="179"/>
      <c r="U58" s="179"/>
      <c r="V58" s="138"/>
      <c r="W58" s="138"/>
      <c r="X58" s="138"/>
      <c r="Y58" s="138"/>
      <c r="Z58" s="138"/>
      <c r="AA58" s="138"/>
      <c r="AB58" s="143" t="s">
        <v>586</v>
      </c>
      <c r="AC58" s="138"/>
      <c r="AD58" s="138"/>
      <c r="AE58" s="142"/>
      <c r="AF58" s="143">
        <v>84289</v>
      </c>
      <c r="AG58" s="82"/>
      <c r="AH58" s="82"/>
      <c r="AI58" s="143">
        <v>84309</v>
      </c>
      <c r="AJ58" s="82"/>
      <c r="AK58" s="82"/>
      <c r="AL58" s="143">
        <v>84329</v>
      </c>
      <c r="AM58" s="82"/>
      <c r="AN58" s="82"/>
      <c r="AO58" s="143">
        <v>84349</v>
      </c>
      <c r="AP58" s="82"/>
      <c r="AQ58" s="82"/>
      <c r="AR58" s="143">
        <v>84369</v>
      </c>
      <c r="AS58" s="82"/>
      <c r="AT58" s="82"/>
      <c r="AU58" s="143">
        <v>84294</v>
      </c>
      <c r="AV58" s="82"/>
      <c r="AW58" s="82"/>
      <c r="AX58" s="63">
        <v>116119</v>
      </c>
      <c r="AY58" s="82"/>
      <c r="AZ58" s="82"/>
      <c r="BA58" s="63">
        <v>110429</v>
      </c>
      <c r="BB58" s="82"/>
      <c r="BC58" s="82"/>
      <c r="BD58" s="63"/>
      <c r="BE58" s="82"/>
      <c r="BF58" s="82"/>
      <c r="BG58" s="63"/>
      <c r="BH58" s="82"/>
      <c r="BI58" s="82"/>
      <c r="BJ58" s="63"/>
      <c r="BK58" s="82"/>
      <c r="BL58" s="82"/>
      <c r="BM58" s="63"/>
      <c r="BN58" s="82"/>
      <c r="BO58" s="82"/>
    </row>
    <row r="59" spans="1:67" x14ac:dyDescent="0.2">
      <c r="A59" s="71" t="s">
        <v>25</v>
      </c>
      <c r="B59" s="71" t="s">
        <v>26</v>
      </c>
      <c r="C59" s="71">
        <f>'À renseigner'!$I$13</f>
        <v>0</v>
      </c>
      <c r="D59" s="136"/>
      <c r="E59" s="137"/>
      <c r="F59" s="137"/>
      <c r="G59" s="137"/>
      <c r="H59" s="137"/>
      <c r="I59" s="138"/>
      <c r="J59" s="138"/>
      <c r="K59" s="137" t="s">
        <v>27</v>
      </c>
      <c r="L59" s="137" t="s">
        <v>27</v>
      </c>
      <c r="M59" s="138"/>
      <c r="N59" s="138"/>
      <c r="O59" s="138"/>
      <c r="P59" s="138"/>
      <c r="Q59" s="138"/>
      <c r="R59" s="138"/>
      <c r="S59" s="138"/>
      <c r="T59" s="179"/>
      <c r="U59" s="179"/>
      <c r="V59" s="138"/>
      <c r="W59" s="138"/>
      <c r="X59" s="138"/>
      <c r="Y59" s="138"/>
      <c r="Z59" s="138"/>
      <c r="AA59" s="138"/>
      <c r="AB59" s="143" t="s">
        <v>586</v>
      </c>
      <c r="AC59" s="138"/>
      <c r="AD59" s="138"/>
      <c r="AE59" s="142"/>
      <c r="AF59" s="143">
        <v>84289</v>
      </c>
      <c r="AG59" s="82"/>
      <c r="AH59" s="82"/>
      <c r="AI59" s="143">
        <v>84309</v>
      </c>
      <c r="AJ59" s="82"/>
      <c r="AK59" s="82"/>
      <c r="AL59" s="143">
        <v>84329</v>
      </c>
      <c r="AM59" s="82"/>
      <c r="AN59" s="82"/>
      <c r="AO59" s="143">
        <v>84349</v>
      </c>
      <c r="AP59" s="82"/>
      <c r="AQ59" s="82"/>
      <c r="AR59" s="143">
        <v>84369</v>
      </c>
      <c r="AS59" s="82"/>
      <c r="AT59" s="82"/>
      <c r="AU59" s="143">
        <v>84294</v>
      </c>
      <c r="AV59" s="82"/>
      <c r="AW59" s="82"/>
      <c r="AX59" s="63">
        <v>116119</v>
      </c>
      <c r="AY59" s="82"/>
      <c r="AZ59" s="82"/>
      <c r="BA59" s="63">
        <v>110429</v>
      </c>
      <c r="BB59" s="82"/>
      <c r="BC59" s="82"/>
      <c r="BD59" s="63"/>
      <c r="BE59" s="82"/>
      <c r="BF59" s="82"/>
      <c r="BG59" s="63"/>
      <c r="BH59" s="82"/>
      <c r="BI59" s="82"/>
      <c r="BJ59" s="63"/>
      <c r="BK59" s="82"/>
      <c r="BL59" s="82"/>
      <c r="BM59" s="63"/>
      <c r="BN59" s="82"/>
      <c r="BO59" s="82"/>
    </row>
    <row r="60" spans="1:67" x14ac:dyDescent="0.2">
      <c r="A60" s="71" t="s">
        <v>25</v>
      </c>
      <c r="B60" s="71" t="s">
        <v>26</v>
      </c>
      <c r="C60" s="71">
        <f>'À renseigner'!$I$13</f>
        <v>0</v>
      </c>
      <c r="D60" s="136"/>
      <c r="E60" s="137"/>
      <c r="F60" s="137"/>
      <c r="G60" s="137"/>
      <c r="H60" s="137"/>
      <c r="I60" s="138"/>
      <c r="J60" s="138"/>
      <c r="K60" s="137" t="s">
        <v>27</v>
      </c>
      <c r="L60" s="137" t="s">
        <v>27</v>
      </c>
      <c r="M60" s="138"/>
      <c r="N60" s="138"/>
      <c r="O60" s="138"/>
      <c r="P60" s="138"/>
      <c r="Q60" s="138"/>
      <c r="R60" s="138"/>
      <c r="S60" s="138"/>
      <c r="T60" s="179"/>
      <c r="U60" s="179"/>
      <c r="V60" s="138"/>
      <c r="W60" s="138"/>
      <c r="X60" s="138"/>
      <c r="Y60" s="138"/>
      <c r="Z60" s="138"/>
      <c r="AA60" s="138"/>
      <c r="AB60" s="143" t="s">
        <v>586</v>
      </c>
      <c r="AC60" s="138"/>
      <c r="AD60" s="138"/>
      <c r="AE60" s="142"/>
      <c r="AF60" s="143">
        <v>84289</v>
      </c>
      <c r="AG60" s="82"/>
      <c r="AH60" s="82"/>
      <c r="AI60" s="143">
        <v>84309</v>
      </c>
      <c r="AJ60" s="82"/>
      <c r="AK60" s="82"/>
      <c r="AL60" s="143">
        <v>84329</v>
      </c>
      <c r="AM60" s="82"/>
      <c r="AN60" s="82"/>
      <c r="AO60" s="143">
        <v>84349</v>
      </c>
      <c r="AP60" s="82"/>
      <c r="AQ60" s="82"/>
      <c r="AR60" s="143">
        <v>84369</v>
      </c>
      <c r="AS60" s="82"/>
      <c r="AT60" s="82"/>
      <c r="AU60" s="143">
        <v>84294</v>
      </c>
      <c r="AV60" s="82"/>
      <c r="AW60" s="82"/>
      <c r="AX60" s="63">
        <v>116119</v>
      </c>
      <c r="AY60" s="82"/>
      <c r="AZ60" s="82"/>
      <c r="BA60" s="63">
        <v>110429</v>
      </c>
      <c r="BB60" s="82"/>
      <c r="BC60" s="82"/>
      <c r="BD60" s="63"/>
      <c r="BE60" s="82"/>
      <c r="BF60" s="82"/>
      <c r="BG60" s="63"/>
      <c r="BH60" s="82"/>
      <c r="BI60" s="82"/>
      <c r="BJ60" s="63"/>
      <c r="BK60" s="82"/>
      <c r="BL60" s="82"/>
      <c r="BM60" s="63"/>
      <c r="BN60" s="82"/>
      <c r="BO60" s="82"/>
    </row>
    <row r="61" spans="1:67" x14ac:dyDescent="0.2">
      <c r="A61" s="71" t="s">
        <v>25</v>
      </c>
      <c r="B61" s="71" t="s">
        <v>26</v>
      </c>
      <c r="C61" s="71">
        <f>'À renseigner'!$I$13</f>
        <v>0</v>
      </c>
      <c r="D61" s="136"/>
      <c r="E61" s="137"/>
      <c r="F61" s="137"/>
      <c r="G61" s="137"/>
      <c r="H61" s="137"/>
      <c r="I61" s="138"/>
      <c r="J61" s="138"/>
      <c r="K61" s="137" t="s">
        <v>27</v>
      </c>
      <c r="L61" s="137" t="s">
        <v>27</v>
      </c>
      <c r="M61" s="138"/>
      <c r="N61" s="138"/>
      <c r="O61" s="138"/>
      <c r="P61" s="138"/>
      <c r="Q61" s="138"/>
      <c r="R61" s="138"/>
      <c r="S61" s="138"/>
      <c r="T61" s="179"/>
      <c r="U61" s="179"/>
      <c r="V61" s="138"/>
      <c r="W61" s="138"/>
      <c r="X61" s="138"/>
      <c r="Y61" s="138"/>
      <c r="Z61" s="138"/>
      <c r="AA61" s="138"/>
      <c r="AB61" s="143" t="s">
        <v>586</v>
      </c>
      <c r="AC61" s="138"/>
      <c r="AD61" s="138"/>
      <c r="AE61" s="142"/>
      <c r="AF61" s="143">
        <v>84289</v>
      </c>
      <c r="AG61" s="82"/>
      <c r="AH61" s="82"/>
      <c r="AI61" s="143">
        <v>84309</v>
      </c>
      <c r="AJ61" s="82"/>
      <c r="AK61" s="82"/>
      <c r="AL61" s="143">
        <v>84329</v>
      </c>
      <c r="AM61" s="82"/>
      <c r="AN61" s="82"/>
      <c r="AO61" s="143">
        <v>84349</v>
      </c>
      <c r="AP61" s="82"/>
      <c r="AQ61" s="82"/>
      <c r="AR61" s="143">
        <v>84369</v>
      </c>
      <c r="AS61" s="82"/>
      <c r="AT61" s="82"/>
      <c r="AU61" s="143">
        <v>84294</v>
      </c>
      <c r="AV61" s="82"/>
      <c r="AW61" s="82"/>
      <c r="AX61" s="63">
        <v>116119</v>
      </c>
      <c r="AY61" s="82"/>
      <c r="AZ61" s="82"/>
      <c r="BA61" s="63">
        <v>110429</v>
      </c>
      <c r="BB61" s="82"/>
      <c r="BC61" s="82"/>
      <c r="BD61" s="63"/>
      <c r="BE61" s="82"/>
      <c r="BF61" s="82"/>
      <c r="BG61" s="63"/>
      <c r="BH61" s="82"/>
      <c r="BI61" s="82"/>
      <c r="BJ61" s="63"/>
      <c r="BK61" s="82"/>
      <c r="BL61" s="82"/>
      <c r="BM61" s="63"/>
      <c r="BN61" s="82"/>
      <c r="BO61" s="82"/>
    </row>
    <row r="62" spans="1:67" x14ac:dyDescent="0.2">
      <c r="A62" s="71" t="s">
        <v>25</v>
      </c>
      <c r="B62" s="71" t="s">
        <v>26</v>
      </c>
      <c r="C62" s="71">
        <f>'À renseigner'!$I$13</f>
        <v>0</v>
      </c>
      <c r="D62" s="136"/>
      <c r="E62" s="137"/>
      <c r="F62" s="137"/>
      <c r="G62" s="137"/>
      <c r="H62" s="137"/>
      <c r="I62" s="138"/>
      <c r="J62" s="138"/>
      <c r="K62" s="137" t="s">
        <v>27</v>
      </c>
      <c r="L62" s="137" t="s">
        <v>27</v>
      </c>
      <c r="M62" s="138"/>
      <c r="N62" s="138"/>
      <c r="O62" s="138"/>
      <c r="P62" s="138"/>
      <c r="Q62" s="138"/>
      <c r="R62" s="138"/>
      <c r="S62" s="138"/>
      <c r="T62" s="179"/>
      <c r="U62" s="179"/>
      <c r="V62" s="138"/>
      <c r="W62" s="138"/>
      <c r="X62" s="138"/>
      <c r="Y62" s="138"/>
      <c r="Z62" s="138"/>
      <c r="AA62" s="138"/>
      <c r="AB62" s="143" t="s">
        <v>586</v>
      </c>
      <c r="AC62" s="138"/>
      <c r="AD62" s="138"/>
      <c r="AE62" s="142"/>
      <c r="AF62" s="143">
        <v>84289</v>
      </c>
      <c r="AG62" s="82"/>
      <c r="AH62" s="82"/>
      <c r="AI62" s="143">
        <v>84309</v>
      </c>
      <c r="AJ62" s="82"/>
      <c r="AK62" s="82"/>
      <c r="AL62" s="143">
        <v>84329</v>
      </c>
      <c r="AM62" s="82"/>
      <c r="AN62" s="82"/>
      <c r="AO62" s="143">
        <v>84349</v>
      </c>
      <c r="AP62" s="82"/>
      <c r="AQ62" s="82"/>
      <c r="AR62" s="143">
        <v>84369</v>
      </c>
      <c r="AS62" s="82"/>
      <c r="AT62" s="82"/>
      <c r="AU62" s="143">
        <v>84294</v>
      </c>
      <c r="AV62" s="82"/>
      <c r="AW62" s="82"/>
      <c r="AX62" s="63">
        <v>116119</v>
      </c>
      <c r="AY62" s="82"/>
      <c r="AZ62" s="82"/>
      <c r="BA62" s="63">
        <v>110429</v>
      </c>
      <c r="BB62" s="82"/>
      <c r="BC62" s="82"/>
      <c r="BD62" s="63"/>
      <c r="BE62" s="82"/>
      <c r="BF62" s="82"/>
      <c r="BG62" s="63"/>
      <c r="BH62" s="82"/>
      <c r="BI62" s="82"/>
      <c r="BJ62" s="63"/>
      <c r="BK62" s="82"/>
      <c r="BL62" s="82"/>
      <c r="BM62" s="63"/>
      <c r="BN62" s="82"/>
      <c r="BO62" s="82"/>
    </row>
    <row r="63" spans="1:67" x14ac:dyDescent="0.2">
      <c r="A63" s="71" t="s">
        <v>25</v>
      </c>
      <c r="B63" s="71" t="s">
        <v>26</v>
      </c>
      <c r="C63" s="71">
        <f>'À renseigner'!$I$13</f>
        <v>0</v>
      </c>
      <c r="D63" s="136"/>
      <c r="E63" s="137"/>
      <c r="F63" s="137"/>
      <c r="G63" s="137"/>
      <c r="H63" s="137"/>
      <c r="I63" s="138"/>
      <c r="J63" s="138"/>
      <c r="K63" s="137" t="s">
        <v>27</v>
      </c>
      <c r="L63" s="137" t="s">
        <v>27</v>
      </c>
      <c r="M63" s="138"/>
      <c r="N63" s="138"/>
      <c r="O63" s="138"/>
      <c r="P63" s="138"/>
      <c r="Q63" s="138"/>
      <c r="R63" s="138"/>
      <c r="S63" s="138"/>
      <c r="T63" s="179"/>
      <c r="U63" s="179"/>
      <c r="V63" s="138"/>
      <c r="W63" s="138"/>
      <c r="X63" s="138"/>
      <c r="Y63" s="138"/>
      <c r="Z63" s="138"/>
      <c r="AA63" s="138"/>
      <c r="AB63" s="143" t="s">
        <v>586</v>
      </c>
      <c r="AC63" s="138"/>
      <c r="AD63" s="138"/>
      <c r="AE63" s="142"/>
      <c r="AF63" s="143">
        <v>84289</v>
      </c>
      <c r="AG63" s="82"/>
      <c r="AH63" s="82"/>
      <c r="AI63" s="143">
        <v>84309</v>
      </c>
      <c r="AJ63" s="82"/>
      <c r="AK63" s="82"/>
      <c r="AL63" s="143">
        <v>84329</v>
      </c>
      <c r="AM63" s="82"/>
      <c r="AN63" s="82"/>
      <c r="AO63" s="143">
        <v>84349</v>
      </c>
      <c r="AP63" s="82"/>
      <c r="AQ63" s="82"/>
      <c r="AR63" s="143">
        <v>84369</v>
      </c>
      <c r="AS63" s="82"/>
      <c r="AT63" s="82"/>
      <c r="AU63" s="143">
        <v>84294</v>
      </c>
      <c r="AV63" s="82"/>
      <c r="AW63" s="82"/>
      <c r="AX63" s="63">
        <v>116119</v>
      </c>
      <c r="AY63" s="82"/>
      <c r="AZ63" s="82"/>
      <c r="BA63" s="63">
        <v>110429</v>
      </c>
      <c r="BB63" s="82"/>
      <c r="BC63" s="82"/>
      <c r="BD63" s="63"/>
      <c r="BE63" s="82"/>
      <c r="BF63" s="82"/>
      <c r="BG63" s="63"/>
      <c r="BH63" s="82"/>
      <c r="BI63" s="82"/>
      <c r="BJ63" s="63"/>
      <c r="BK63" s="82"/>
      <c r="BL63" s="82"/>
      <c r="BM63" s="63"/>
      <c r="BN63" s="82"/>
      <c r="BO63" s="82"/>
    </row>
    <row r="64" spans="1:67" x14ac:dyDescent="0.2">
      <c r="A64" s="71" t="s">
        <v>25</v>
      </c>
      <c r="B64" s="71" t="s">
        <v>26</v>
      </c>
      <c r="C64" s="71">
        <f>'À renseigner'!$I$13</f>
        <v>0</v>
      </c>
      <c r="D64" s="136"/>
      <c r="E64" s="137"/>
      <c r="F64" s="137"/>
      <c r="G64" s="137"/>
      <c r="H64" s="137"/>
      <c r="I64" s="138"/>
      <c r="J64" s="138"/>
      <c r="K64" s="137" t="s">
        <v>27</v>
      </c>
      <c r="L64" s="137" t="s">
        <v>27</v>
      </c>
      <c r="M64" s="138"/>
      <c r="N64" s="138"/>
      <c r="O64" s="138"/>
      <c r="P64" s="138"/>
      <c r="Q64" s="138"/>
      <c r="R64" s="138"/>
      <c r="S64" s="138"/>
      <c r="T64" s="179"/>
      <c r="U64" s="179"/>
      <c r="V64" s="138"/>
      <c r="W64" s="138"/>
      <c r="X64" s="138"/>
      <c r="Y64" s="138"/>
      <c r="Z64" s="138"/>
      <c r="AA64" s="138"/>
      <c r="AB64" s="143" t="s">
        <v>586</v>
      </c>
      <c r="AC64" s="138"/>
      <c r="AD64" s="138"/>
      <c r="AE64" s="142"/>
      <c r="AF64" s="143">
        <v>84289</v>
      </c>
      <c r="AG64" s="82"/>
      <c r="AH64" s="82"/>
      <c r="AI64" s="143">
        <v>84309</v>
      </c>
      <c r="AJ64" s="82"/>
      <c r="AK64" s="82"/>
      <c r="AL64" s="143">
        <v>84329</v>
      </c>
      <c r="AM64" s="82"/>
      <c r="AN64" s="82"/>
      <c r="AO64" s="143">
        <v>84349</v>
      </c>
      <c r="AP64" s="82"/>
      <c r="AQ64" s="82"/>
      <c r="AR64" s="143">
        <v>84369</v>
      </c>
      <c r="AS64" s="82"/>
      <c r="AT64" s="82"/>
      <c r="AU64" s="143">
        <v>84294</v>
      </c>
      <c r="AV64" s="82"/>
      <c r="AW64" s="82"/>
      <c r="AX64" s="63">
        <v>116119</v>
      </c>
      <c r="AY64" s="82"/>
      <c r="AZ64" s="82"/>
      <c r="BA64" s="63">
        <v>110429</v>
      </c>
      <c r="BB64" s="82"/>
      <c r="BC64" s="82"/>
      <c r="BD64" s="63"/>
      <c r="BE64" s="82"/>
      <c r="BF64" s="82"/>
      <c r="BG64" s="63"/>
      <c r="BH64" s="82"/>
      <c r="BI64" s="82"/>
      <c r="BJ64" s="63"/>
      <c r="BK64" s="82"/>
      <c r="BL64" s="82"/>
      <c r="BM64" s="63"/>
      <c r="BN64" s="82"/>
      <c r="BO64" s="82"/>
    </row>
    <row r="65" spans="1:67" x14ac:dyDescent="0.2">
      <c r="A65" s="71" t="s">
        <v>25</v>
      </c>
      <c r="B65" s="71" t="s">
        <v>26</v>
      </c>
      <c r="C65" s="71">
        <f>'À renseigner'!$I$13</f>
        <v>0</v>
      </c>
      <c r="D65" s="136"/>
      <c r="E65" s="137"/>
      <c r="F65" s="137"/>
      <c r="G65" s="137"/>
      <c r="H65" s="137"/>
      <c r="I65" s="138"/>
      <c r="J65" s="138"/>
      <c r="K65" s="137" t="s">
        <v>27</v>
      </c>
      <c r="L65" s="137" t="s">
        <v>27</v>
      </c>
      <c r="M65" s="138"/>
      <c r="N65" s="138"/>
      <c r="O65" s="138"/>
      <c r="P65" s="138"/>
      <c r="Q65" s="138"/>
      <c r="R65" s="138"/>
      <c r="S65" s="138"/>
      <c r="T65" s="179"/>
      <c r="U65" s="179"/>
      <c r="V65" s="138"/>
      <c r="W65" s="138"/>
      <c r="X65" s="138"/>
      <c r="Y65" s="138"/>
      <c r="Z65" s="138"/>
      <c r="AA65" s="138"/>
      <c r="AB65" s="143" t="s">
        <v>586</v>
      </c>
      <c r="AC65" s="138"/>
      <c r="AD65" s="138"/>
      <c r="AE65" s="142"/>
      <c r="AF65" s="143">
        <v>84289</v>
      </c>
      <c r="AG65" s="82"/>
      <c r="AH65" s="82"/>
      <c r="AI65" s="143">
        <v>84309</v>
      </c>
      <c r="AJ65" s="82"/>
      <c r="AK65" s="82"/>
      <c r="AL65" s="143">
        <v>84329</v>
      </c>
      <c r="AM65" s="82"/>
      <c r="AN65" s="82"/>
      <c r="AO65" s="143">
        <v>84349</v>
      </c>
      <c r="AP65" s="82"/>
      <c r="AQ65" s="82"/>
      <c r="AR65" s="143">
        <v>84369</v>
      </c>
      <c r="AS65" s="82"/>
      <c r="AT65" s="82"/>
      <c r="AU65" s="143">
        <v>84294</v>
      </c>
      <c r="AV65" s="82"/>
      <c r="AW65" s="82"/>
      <c r="AX65" s="63">
        <v>116119</v>
      </c>
      <c r="AY65" s="82"/>
      <c r="AZ65" s="82"/>
      <c r="BA65" s="63">
        <v>110429</v>
      </c>
      <c r="BB65" s="82"/>
      <c r="BC65" s="82"/>
      <c r="BD65" s="63"/>
      <c r="BE65" s="82"/>
      <c r="BF65" s="82"/>
      <c r="BG65" s="63"/>
      <c r="BH65" s="82"/>
      <c r="BI65" s="82"/>
      <c r="BJ65" s="63"/>
      <c r="BK65" s="82"/>
      <c r="BL65" s="82"/>
      <c r="BM65" s="63"/>
      <c r="BN65" s="82"/>
      <c r="BO65" s="82"/>
    </row>
    <row r="66" spans="1:67" x14ac:dyDescent="0.2">
      <c r="A66" s="71" t="s">
        <v>25</v>
      </c>
      <c r="B66" s="71" t="s">
        <v>26</v>
      </c>
      <c r="C66" s="71">
        <f>'À renseigner'!$I$13</f>
        <v>0</v>
      </c>
      <c r="D66" s="136"/>
      <c r="E66" s="137"/>
      <c r="F66" s="137"/>
      <c r="G66" s="137"/>
      <c r="H66" s="137"/>
      <c r="I66" s="138"/>
      <c r="J66" s="138"/>
      <c r="K66" s="137" t="s">
        <v>27</v>
      </c>
      <c r="L66" s="137" t="s">
        <v>27</v>
      </c>
      <c r="M66" s="138"/>
      <c r="N66" s="138"/>
      <c r="O66" s="138"/>
      <c r="P66" s="138"/>
      <c r="Q66" s="138"/>
      <c r="R66" s="138"/>
      <c r="S66" s="138"/>
      <c r="T66" s="179"/>
      <c r="U66" s="179"/>
      <c r="V66" s="138"/>
      <c r="W66" s="138"/>
      <c r="X66" s="138"/>
      <c r="Y66" s="138"/>
      <c r="Z66" s="138"/>
      <c r="AA66" s="138"/>
      <c r="AB66" s="143" t="s">
        <v>586</v>
      </c>
      <c r="AC66" s="138"/>
      <c r="AD66" s="138"/>
      <c r="AE66" s="142"/>
      <c r="AF66" s="143">
        <v>84289</v>
      </c>
      <c r="AG66" s="82"/>
      <c r="AH66" s="82"/>
      <c r="AI66" s="143">
        <v>84309</v>
      </c>
      <c r="AJ66" s="82"/>
      <c r="AK66" s="82"/>
      <c r="AL66" s="143">
        <v>84329</v>
      </c>
      <c r="AM66" s="82"/>
      <c r="AN66" s="82"/>
      <c r="AO66" s="143">
        <v>84349</v>
      </c>
      <c r="AP66" s="82"/>
      <c r="AQ66" s="82"/>
      <c r="AR66" s="143">
        <v>84369</v>
      </c>
      <c r="AS66" s="82"/>
      <c r="AT66" s="82"/>
      <c r="AU66" s="143">
        <v>84294</v>
      </c>
      <c r="AV66" s="82"/>
      <c r="AW66" s="82"/>
      <c r="AX66" s="63">
        <v>116119</v>
      </c>
      <c r="AY66" s="82"/>
      <c r="AZ66" s="82"/>
      <c r="BA66" s="63">
        <v>110429</v>
      </c>
      <c r="BB66" s="82"/>
      <c r="BC66" s="82"/>
      <c r="BD66" s="63"/>
      <c r="BE66" s="82"/>
      <c r="BF66" s="82"/>
      <c r="BG66" s="63"/>
      <c r="BH66" s="82"/>
      <c r="BI66" s="82"/>
      <c r="BJ66" s="63"/>
      <c r="BK66" s="82"/>
      <c r="BL66" s="82"/>
      <c r="BM66" s="63"/>
      <c r="BN66" s="82"/>
      <c r="BO66" s="82"/>
    </row>
    <row r="67" spans="1:67" x14ac:dyDescent="0.2">
      <c r="A67" s="71" t="s">
        <v>25</v>
      </c>
      <c r="B67" s="71" t="s">
        <v>26</v>
      </c>
      <c r="C67" s="71">
        <f>'À renseigner'!$I$13</f>
        <v>0</v>
      </c>
      <c r="D67" s="136"/>
      <c r="E67" s="137"/>
      <c r="F67" s="137"/>
      <c r="G67" s="137"/>
      <c r="H67" s="137"/>
      <c r="I67" s="138"/>
      <c r="J67" s="138"/>
      <c r="K67" s="137" t="s">
        <v>27</v>
      </c>
      <c r="L67" s="137" t="s">
        <v>27</v>
      </c>
      <c r="M67" s="138"/>
      <c r="N67" s="138"/>
      <c r="O67" s="138"/>
      <c r="P67" s="138"/>
      <c r="Q67" s="138"/>
      <c r="R67" s="138"/>
      <c r="S67" s="138"/>
      <c r="T67" s="179"/>
      <c r="U67" s="179"/>
      <c r="V67" s="138"/>
      <c r="W67" s="138"/>
      <c r="X67" s="138"/>
      <c r="Y67" s="138"/>
      <c r="Z67" s="138"/>
      <c r="AA67" s="138"/>
      <c r="AB67" s="143" t="s">
        <v>586</v>
      </c>
      <c r="AC67" s="138"/>
      <c r="AD67" s="138"/>
      <c r="AE67" s="142"/>
      <c r="AF67" s="143">
        <v>84289</v>
      </c>
      <c r="AG67" s="82"/>
      <c r="AH67" s="82"/>
      <c r="AI67" s="143">
        <v>84309</v>
      </c>
      <c r="AJ67" s="82"/>
      <c r="AK67" s="82"/>
      <c r="AL67" s="143">
        <v>84329</v>
      </c>
      <c r="AM67" s="82"/>
      <c r="AN67" s="82"/>
      <c r="AO67" s="143">
        <v>84349</v>
      </c>
      <c r="AP67" s="82"/>
      <c r="AQ67" s="82"/>
      <c r="AR67" s="143">
        <v>84369</v>
      </c>
      <c r="AS67" s="82"/>
      <c r="AT67" s="82"/>
      <c r="AU67" s="143">
        <v>84294</v>
      </c>
      <c r="AV67" s="82"/>
      <c r="AW67" s="82"/>
      <c r="AX67" s="63">
        <v>116119</v>
      </c>
      <c r="AY67" s="82"/>
      <c r="AZ67" s="82"/>
      <c r="BA67" s="63">
        <v>110429</v>
      </c>
      <c r="BB67" s="82"/>
      <c r="BC67" s="82"/>
      <c r="BD67" s="63"/>
      <c r="BE67" s="82"/>
      <c r="BF67" s="82"/>
      <c r="BG67" s="63"/>
      <c r="BH67" s="82"/>
      <c r="BI67" s="82"/>
      <c r="BJ67" s="63"/>
      <c r="BK67" s="82"/>
      <c r="BL67" s="82"/>
      <c r="BM67" s="63"/>
      <c r="BN67" s="82"/>
      <c r="BO67" s="82"/>
    </row>
    <row r="68" spans="1:67" x14ac:dyDescent="0.2">
      <c r="A68" s="71" t="s">
        <v>25</v>
      </c>
      <c r="B68" s="71" t="s">
        <v>26</v>
      </c>
      <c r="C68" s="71">
        <f>'À renseigner'!$I$13</f>
        <v>0</v>
      </c>
      <c r="D68" s="136"/>
      <c r="E68" s="137"/>
      <c r="F68" s="137"/>
      <c r="G68" s="137"/>
      <c r="H68" s="137"/>
      <c r="I68" s="138"/>
      <c r="J68" s="138"/>
      <c r="K68" s="137" t="s">
        <v>27</v>
      </c>
      <c r="L68" s="137" t="s">
        <v>27</v>
      </c>
      <c r="M68" s="138"/>
      <c r="N68" s="138"/>
      <c r="O68" s="138"/>
      <c r="P68" s="138"/>
      <c r="Q68" s="138"/>
      <c r="R68" s="138"/>
      <c r="S68" s="138"/>
      <c r="T68" s="179"/>
      <c r="U68" s="179"/>
      <c r="V68" s="138"/>
      <c r="W68" s="138"/>
      <c r="X68" s="138"/>
      <c r="Y68" s="138"/>
      <c r="Z68" s="138"/>
      <c r="AA68" s="138"/>
      <c r="AB68" s="143" t="s">
        <v>586</v>
      </c>
      <c r="AC68" s="138"/>
      <c r="AD68" s="138"/>
      <c r="AE68" s="142"/>
      <c r="AF68" s="143">
        <v>84289</v>
      </c>
      <c r="AG68" s="82"/>
      <c r="AH68" s="82"/>
      <c r="AI68" s="143">
        <v>84309</v>
      </c>
      <c r="AJ68" s="82"/>
      <c r="AK68" s="82"/>
      <c r="AL68" s="143">
        <v>84329</v>
      </c>
      <c r="AM68" s="82"/>
      <c r="AN68" s="82"/>
      <c r="AO68" s="143">
        <v>84349</v>
      </c>
      <c r="AP68" s="82"/>
      <c r="AQ68" s="82"/>
      <c r="AR68" s="143">
        <v>84369</v>
      </c>
      <c r="AS68" s="82"/>
      <c r="AT68" s="82"/>
      <c r="AU68" s="143">
        <v>84294</v>
      </c>
      <c r="AV68" s="82"/>
      <c r="AW68" s="82"/>
      <c r="AX68" s="63">
        <v>116119</v>
      </c>
      <c r="AY68" s="82"/>
      <c r="AZ68" s="82"/>
      <c r="BA68" s="63">
        <v>110429</v>
      </c>
      <c r="BB68" s="82"/>
      <c r="BC68" s="82"/>
      <c r="BD68" s="63"/>
      <c r="BE68" s="82"/>
      <c r="BF68" s="82"/>
      <c r="BG68" s="63"/>
      <c r="BH68" s="82"/>
      <c r="BI68" s="82"/>
      <c r="BJ68" s="63"/>
      <c r="BK68" s="82"/>
      <c r="BL68" s="82"/>
      <c r="BM68" s="63"/>
      <c r="BN68" s="82"/>
      <c r="BO68" s="82"/>
    </row>
    <row r="69" spans="1:67" x14ac:dyDescent="0.2">
      <c r="A69" s="71" t="s">
        <v>25</v>
      </c>
      <c r="B69" s="71" t="s">
        <v>26</v>
      </c>
      <c r="C69" s="71">
        <f>'À renseigner'!$I$13</f>
        <v>0</v>
      </c>
      <c r="D69" s="136"/>
      <c r="E69" s="137"/>
      <c r="F69" s="137"/>
      <c r="G69" s="137"/>
      <c r="H69" s="137"/>
      <c r="I69" s="138"/>
      <c r="J69" s="138"/>
      <c r="K69" s="137" t="s">
        <v>27</v>
      </c>
      <c r="L69" s="137" t="s">
        <v>27</v>
      </c>
      <c r="M69" s="138"/>
      <c r="N69" s="138"/>
      <c r="O69" s="138"/>
      <c r="P69" s="138"/>
      <c r="Q69" s="138"/>
      <c r="R69" s="138"/>
      <c r="S69" s="138"/>
      <c r="T69" s="179"/>
      <c r="U69" s="179"/>
      <c r="V69" s="138"/>
      <c r="W69" s="138"/>
      <c r="X69" s="138"/>
      <c r="Y69" s="138"/>
      <c r="Z69" s="138"/>
      <c r="AA69" s="138"/>
      <c r="AB69" s="143" t="s">
        <v>586</v>
      </c>
      <c r="AC69" s="138"/>
      <c r="AD69" s="138"/>
      <c r="AE69" s="142"/>
      <c r="AF69" s="143">
        <v>84289</v>
      </c>
      <c r="AG69" s="82"/>
      <c r="AH69" s="82"/>
      <c r="AI69" s="143">
        <v>84309</v>
      </c>
      <c r="AJ69" s="82"/>
      <c r="AK69" s="82"/>
      <c r="AL69" s="143">
        <v>84329</v>
      </c>
      <c r="AM69" s="82"/>
      <c r="AN69" s="82"/>
      <c r="AO69" s="143">
        <v>84349</v>
      </c>
      <c r="AP69" s="82"/>
      <c r="AQ69" s="82"/>
      <c r="AR69" s="143">
        <v>84369</v>
      </c>
      <c r="AS69" s="82"/>
      <c r="AT69" s="82"/>
      <c r="AU69" s="143">
        <v>84294</v>
      </c>
      <c r="AV69" s="82"/>
      <c r="AW69" s="82"/>
      <c r="AX69" s="63">
        <v>116119</v>
      </c>
      <c r="AY69" s="82"/>
      <c r="AZ69" s="82"/>
      <c r="BA69" s="63">
        <v>110429</v>
      </c>
      <c r="BB69" s="82"/>
      <c r="BC69" s="82"/>
      <c r="BD69" s="63"/>
      <c r="BE69" s="82"/>
      <c r="BF69" s="82"/>
      <c r="BG69" s="63"/>
      <c r="BH69" s="82"/>
      <c r="BI69" s="82"/>
      <c r="BJ69" s="63"/>
      <c r="BK69" s="82"/>
      <c r="BL69" s="82"/>
      <c r="BM69" s="63"/>
      <c r="BN69" s="82"/>
      <c r="BO69" s="82"/>
    </row>
    <row r="70" spans="1:67" x14ac:dyDescent="0.2">
      <c r="A70" s="71" t="s">
        <v>25</v>
      </c>
      <c r="B70" s="71" t="s">
        <v>26</v>
      </c>
      <c r="C70" s="71">
        <f>'À renseigner'!$I$13</f>
        <v>0</v>
      </c>
      <c r="D70" s="136"/>
      <c r="E70" s="137"/>
      <c r="F70" s="137"/>
      <c r="G70" s="137"/>
      <c r="H70" s="137"/>
      <c r="I70" s="138"/>
      <c r="J70" s="138"/>
      <c r="K70" s="137" t="s">
        <v>27</v>
      </c>
      <c r="L70" s="137" t="s">
        <v>27</v>
      </c>
      <c r="M70" s="138"/>
      <c r="N70" s="138"/>
      <c r="O70" s="138"/>
      <c r="P70" s="138"/>
      <c r="Q70" s="138"/>
      <c r="R70" s="138"/>
      <c r="S70" s="138"/>
      <c r="T70" s="179"/>
      <c r="U70" s="179"/>
      <c r="V70" s="138"/>
      <c r="W70" s="138"/>
      <c r="X70" s="138"/>
      <c r="Y70" s="138"/>
      <c r="Z70" s="138"/>
      <c r="AA70" s="138"/>
      <c r="AB70" s="143" t="s">
        <v>586</v>
      </c>
      <c r="AC70" s="138"/>
      <c r="AD70" s="138"/>
      <c r="AE70" s="142"/>
      <c r="AF70" s="143">
        <v>84289</v>
      </c>
      <c r="AG70" s="82"/>
      <c r="AH70" s="82"/>
      <c r="AI70" s="143">
        <v>84309</v>
      </c>
      <c r="AJ70" s="82"/>
      <c r="AK70" s="82"/>
      <c r="AL70" s="143">
        <v>84329</v>
      </c>
      <c r="AM70" s="82"/>
      <c r="AN70" s="82"/>
      <c r="AO70" s="143">
        <v>84349</v>
      </c>
      <c r="AP70" s="82"/>
      <c r="AQ70" s="82"/>
      <c r="AR70" s="143">
        <v>84369</v>
      </c>
      <c r="AS70" s="82"/>
      <c r="AT70" s="82"/>
      <c r="AU70" s="143">
        <v>84294</v>
      </c>
      <c r="AV70" s="82"/>
      <c r="AW70" s="82"/>
      <c r="AX70" s="63">
        <v>116119</v>
      </c>
      <c r="AY70" s="82"/>
      <c r="AZ70" s="82"/>
      <c r="BA70" s="63">
        <v>110429</v>
      </c>
      <c r="BB70" s="82"/>
      <c r="BC70" s="82"/>
      <c r="BD70" s="63"/>
      <c r="BE70" s="82"/>
      <c r="BF70" s="82"/>
      <c r="BG70" s="63"/>
      <c r="BH70" s="82"/>
      <c r="BI70" s="82"/>
      <c r="BJ70" s="63"/>
      <c r="BK70" s="82"/>
      <c r="BL70" s="82"/>
      <c r="BM70" s="63"/>
      <c r="BN70" s="82"/>
      <c r="BO70" s="82"/>
    </row>
    <row r="71" spans="1:67" x14ac:dyDescent="0.2">
      <c r="A71" s="71" t="s">
        <v>25</v>
      </c>
      <c r="B71" s="71" t="s">
        <v>26</v>
      </c>
      <c r="C71" s="71">
        <f>'À renseigner'!$I$13</f>
        <v>0</v>
      </c>
      <c r="D71" s="136"/>
      <c r="E71" s="137"/>
      <c r="F71" s="137"/>
      <c r="G71" s="137"/>
      <c r="H71" s="137"/>
      <c r="I71" s="138"/>
      <c r="J71" s="138"/>
      <c r="K71" s="137" t="s">
        <v>27</v>
      </c>
      <c r="L71" s="137" t="s">
        <v>27</v>
      </c>
      <c r="M71" s="138"/>
      <c r="N71" s="138"/>
      <c r="O71" s="138"/>
      <c r="P71" s="138"/>
      <c r="Q71" s="138"/>
      <c r="R71" s="138"/>
      <c r="S71" s="138"/>
      <c r="T71" s="179"/>
      <c r="U71" s="179"/>
      <c r="V71" s="138"/>
      <c r="W71" s="138"/>
      <c r="X71" s="138"/>
      <c r="Y71" s="138"/>
      <c r="Z71" s="138"/>
      <c r="AA71" s="138"/>
      <c r="AB71" s="143" t="s">
        <v>586</v>
      </c>
      <c r="AC71" s="138"/>
      <c r="AD71" s="138"/>
      <c r="AE71" s="142"/>
      <c r="AF71" s="143">
        <v>84289</v>
      </c>
      <c r="AG71" s="82"/>
      <c r="AH71" s="82"/>
      <c r="AI71" s="143">
        <v>84309</v>
      </c>
      <c r="AJ71" s="82"/>
      <c r="AK71" s="82"/>
      <c r="AL71" s="143">
        <v>84329</v>
      </c>
      <c r="AM71" s="82"/>
      <c r="AN71" s="82"/>
      <c r="AO71" s="143">
        <v>84349</v>
      </c>
      <c r="AP71" s="82"/>
      <c r="AQ71" s="82"/>
      <c r="AR71" s="143">
        <v>84369</v>
      </c>
      <c r="AS71" s="82"/>
      <c r="AT71" s="82"/>
      <c r="AU71" s="143">
        <v>84294</v>
      </c>
      <c r="AV71" s="82"/>
      <c r="AW71" s="82"/>
      <c r="AX71" s="63">
        <v>116119</v>
      </c>
      <c r="AY71" s="82"/>
      <c r="AZ71" s="82"/>
      <c r="BA71" s="63">
        <v>110429</v>
      </c>
      <c r="BB71" s="82"/>
      <c r="BC71" s="82"/>
      <c r="BD71" s="63"/>
      <c r="BE71" s="82"/>
      <c r="BF71" s="82"/>
      <c r="BG71" s="63"/>
      <c r="BH71" s="82"/>
      <c r="BI71" s="82"/>
      <c r="BJ71" s="63"/>
      <c r="BK71" s="82"/>
      <c r="BL71" s="82"/>
      <c r="BM71" s="63"/>
      <c r="BN71" s="82"/>
      <c r="BO71" s="82"/>
    </row>
    <row r="72" spans="1:67" x14ac:dyDescent="0.2">
      <c r="A72" s="71" t="s">
        <v>25</v>
      </c>
      <c r="B72" s="71" t="s">
        <v>26</v>
      </c>
      <c r="C72" s="71">
        <f>'À renseigner'!$I$13</f>
        <v>0</v>
      </c>
      <c r="D72" s="136"/>
      <c r="E72" s="137"/>
      <c r="F72" s="137"/>
      <c r="G72" s="137"/>
      <c r="H72" s="137"/>
      <c r="I72" s="138"/>
      <c r="J72" s="138"/>
      <c r="K72" s="137" t="s">
        <v>27</v>
      </c>
      <c r="L72" s="137" t="s">
        <v>27</v>
      </c>
      <c r="M72" s="138"/>
      <c r="N72" s="138"/>
      <c r="O72" s="138"/>
      <c r="P72" s="138"/>
      <c r="Q72" s="138"/>
      <c r="R72" s="138"/>
      <c r="S72" s="138"/>
      <c r="T72" s="179"/>
      <c r="U72" s="179"/>
      <c r="V72" s="138"/>
      <c r="W72" s="138"/>
      <c r="X72" s="138"/>
      <c r="Y72" s="138"/>
      <c r="Z72" s="138"/>
      <c r="AA72" s="138"/>
      <c r="AB72" s="143" t="s">
        <v>586</v>
      </c>
      <c r="AC72" s="138"/>
      <c r="AD72" s="138"/>
      <c r="AE72" s="142"/>
      <c r="AF72" s="143">
        <v>84289</v>
      </c>
      <c r="AG72" s="82"/>
      <c r="AH72" s="82"/>
      <c r="AI72" s="143">
        <v>84309</v>
      </c>
      <c r="AJ72" s="82"/>
      <c r="AK72" s="82"/>
      <c r="AL72" s="143">
        <v>84329</v>
      </c>
      <c r="AM72" s="82"/>
      <c r="AN72" s="82"/>
      <c r="AO72" s="143">
        <v>84349</v>
      </c>
      <c r="AP72" s="82"/>
      <c r="AQ72" s="82"/>
      <c r="AR72" s="143">
        <v>84369</v>
      </c>
      <c r="AS72" s="82"/>
      <c r="AT72" s="82"/>
      <c r="AU72" s="143">
        <v>84294</v>
      </c>
      <c r="AV72" s="82"/>
      <c r="AW72" s="82"/>
      <c r="AX72" s="63">
        <v>116119</v>
      </c>
      <c r="AY72" s="82"/>
      <c r="AZ72" s="82"/>
      <c r="BA72" s="63">
        <v>110429</v>
      </c>
      <c r="BB72" s="82"/>
      <c r="BC72" s="82"/>
      <c r="BD72" s="63"/>
      <c r="BE72" s="82"/>
      <c r="BF72" s="82"/>
      <c r="BG72" s="63"/>
      <c r="BH72" s="82"/>
      <c r="BI72" s="82"/>
      <c r="BJ72" s="63"/>
      <c r="BK72" s="82"/>
      <c r="BL72" s="82"/>
      <c r="BM72" s="63"/>
      <c r="BN72" s="82"/>
      <c r="BO72" s="82"/>
    </row>
    <row r="73" spans="1:67" x14ac:dyDescent="0.2">
      <c r="A73" s="71" t="s">
        <v>25</v>
      </c>
      <c r="B73" s="71" t="s">
        <v>26</v>
      </c>
      <c r="C73" s="71">
        <f>'À renseigner'!$I$13</f>
        <v>0</v>
      </c>
      <c r="D73" s="136"/>
      <c r="E73" s="137"/>
      <c r="F73" s="137"/>
      <c r="G73" s="137"/>
      <c r="H73" s="137"/>
      <c r="I73" s="138"/>
      <c r="J73" s="138"/>
      <c r="K73" s="137" t="s">
        <v>27</v>
      </c>
      <c r="L73" s="137" t="s">
        <v>27</v>
      </c>
      <c r="M73" s="138"/>
      <c r="N73" s="138"/>
      <c r="O73" s="138"/>
      <c r="P73" s="138"/>
      <c r="Q73" s="138"/>
      <c r="R73" s="138"/>
      <c r="S73" s="138"/>
      <c r="T73" s="179"/>
      <c r="U73" s="179"/>
      <c r="V73" s="138"/>
      <c r="W73" s="138"/>
      <c r="X73" s="138"/>
      <c r="Y73" s="138"/>
      <c r="Z73" s="138"/>
      <c r="AA73" s="138"/>
      <c r="AB73" s="143" t="s">
        <v>586</v>
      </c>
      <c r="AC73" s="138"/>
      <c r="AD73" s="138"/>
      <c r="AE73" s="142"/>
      <c r="AF73" s="143">
        <v>84289</v>
      </c>
      <c r="AG73" s="82"/>
      <c r="AH73" s="82"/>
      <c r="AI73" s="143">
        <v>84309</v>
      </c>
      <c r="AJ73" s="82"/>
      <c r="AK73" s="82"/>
      <c r="AL73" s="143">
        <v>84329</v>
      </c>
      <c r="AM73" s="82"/>
      <c r="AN73" s="82"/>
      <c r="AO73" s="143">
        <v>84349</v>
      </c>
      <c r="AP73" s="82"/>
      <c r="AQ73" s="82"/>
      <c r="AR73" s="143">
        <v>84369</v>
      </c>
      <c r="AS73" s="82"/>
      <c r="AT73" s="82"/>
      <c r="AU73" s="143">
        <v>84294</v>
      </c>
      <c r="AV73" s="82"/>
      <c r="AW73" s="82"/>
      <c r="AX73" s="63">
        <v>116119</v>
      </c>
      <c r="AY73" s="82"/>
      <c r="AZ73" s="82"/>
      <c r="BA73" s="63">
        <v>110429</v>
      </c>
      <c r="BB73" s="82"/>
      <c r="BC73" s="82"/>
      <c r="BD73" s="63"/>
      <c r="BE73" s="82"/>
      <c r="BF73" s="82"/>
      <c r="BG73" s="63"/>
      <c r="BH73" s="82"/>
      <c r="BI73" s="82"/>
      <c r="BJ73" s="63"/>
      <c r="BK73" s="82"/>
      <c r="BL73" s="82"/>
      <c r="BM73" s="63"/>
      <c r="BN73" s="82"/>
      <c r="BO73" s="82"/>
    </row>
    <row r="74" spans="1:67" x14ac:dyDescent="0.2">
      <c r="A74" s="71" t="s">
        <v>25</v>
      </c>
      <c r="B74" s="71" t="s">
        <v>26</v>
      </c>
      <c r="C74" s="71">
        <f>'À renseigner'!$I$13</f>
        <v>0</v>
      </c>
      <c r="D74" s="136"/>
      <c r="E74" s="137"/>
      <c r="F74" s="137"/>
      <c r="G74" s="137"/>
      <c r="H74" s="137"/>
      <c r="I74" s="138"/>
      <c r="J74" s="138"/>
      <c r="K74" s="137" t="s">
        <v>27</v>
      </c>
      <c r="L74" s="137" t="s">
        <v>27</v>
      </c>
      <c r="M74" s="138"/>
      <c r="N74" s="138"/>
      <c r="O74" s="138"/>
      <c r="P74" s="138"/>
      <c r="Q74" s="138"/>
      <c r="R74" s="138"/>
      <c r="S74" s="138"/>
      <c r="T74" s="179"/>
      <c r="U74" s="179"/>
      <c r="V74" s="138"/>
      <c r="W74" s="138"/>
      <c r="X74" s="138"/>
      <c r="Y74" s="138"/>
      <c r="Z74" s="138"/>
      <c r="AA74" s="138"/>
      <c r="AB74" s="143" t="s">
        <v>586</v>
      </c>
      <c r="AC74" s="138"/>
      <c r="AD74" s="138"/>
      <c r="AE74" s="142"/>
      <c r="AF74" s="143">
        <v>84289</v>
      </c>
      <c r="AG74" s="82"/>
      <c r="AH74" s="82"/>
      <c r="AI74" s="143">
        <v>84309</v>
      </c>
      <c r="AJ74" s="82"/>
      <c r="AK74" s="82"/>
      <c r="AL74" s="143">
        <v>84329</v>
      </c>
      <c r="AM74" s="82"/>
      <c r="AN74" s="82"/>
      <c r="AO74" s="143">
        <v>84349</v>
      </c>
      <c r="AP74" s="82"/>
      <c r="AQ74" s="82"/>
      <c r="AR74" s="143">
        <v>84369</v>
      </c>
      <c r="AS74" s="82"/>
      <c r="AT74" s="82"/>
      <c r="AU74" s="143">
        <v>84294</v>
      </c>
      <c r="AV74" s="82"/>
      <c r="AW74" s="82"/>
      <c r="AX74" s="63">
        <v>116119</v>
      </c>
      <c r="AY74" s="82"/>
      <c r="AZ74" s="82"/>
      <c r="BA74" s="63">
        <v>110429</v>
      </c>
      <c r="BB74" s="82"/>
      <c r="BC74" s="82"/>
      <c r="BD74" s="63"/>
      <c r="BE74" s="82"/>
      <c r="BF74" s="82"/>
      <c r="BG74" s="63"/>
      <c r="BH74" s="82"/>
      <c r="BI74" s="82"/>
      <c r="BJ74" s="63"/>
      <c r="BK74" s="82"/>
      <c r="BL74" s="82"/>
      <c r="BM74" s="63"/>
      <c r="BN74" s="82"/>
      <c r="BO74" s="82"/>
    </row>
    <row r="75" spans="1:67" x14ac:dyDescent="0.2">
      <c r="A75" s="71" t="s">
        <v>25</v>
      </c>
      <c r="B75" s="71" t="s">
        <v>26</v>
      </c>
      <c r="C75" s="71">
        <f>'À renseigner'!$I$13</f>
        <v>0</v>
      </c>
      <c r="D75" s="136"/>
      <c r="E75" s="137"/>
      <c r="F75" s="137"/>
      <c r="G75" s="137"/>
      <c r="H75" s="137"/>
      <c r="I75" s="138"/>
      <c r="J75" s="138"/>
      <c r="K75" s="137" t="s">
        <v>27</v>
      </c>
      <c r="L75" s="137" t="s">
        <v>27</v>
      </c>
      <c r="M75" s="138"/>
      <c r="N75" s="138"/>
      <c r="O75" s="138"/>
      <c r="P75" s="138"/>
      <c r="Q75" s="138"/>
      <c r="R75" s="138"/>
      <c r="S75" s="138"/>
      <c r="T75" s="179"/>
      <c r="U75" s="179"/>
      <c r="V75" s="138"/>
      <c r="W75" s="138"/>
      <c r="X75" s="138"/>
      <c r="Y75" s="138"/>
      <c r="Z75" s="138"/>
      <c r="AA75" s="138"/>
      <c r="AB75" s="143" t="s">
        <v>586</v>
      </c>
      <c r="AC75" s="138"/>
      <c r="AD75" s="138"/>
      <c r="AE75" s="142"/>
      <c r="AF75" s="143">
        <v>84289</v>
      </c>
      <c r="AG75" s="82"/>
      <c r="AH75" s="82"/>
      <c r="AI75" s="143">
        <v>84309</v>
      </c>
      <c r="AJ75" s="82"/>
      <c r="AK75" s="82"/>
      <c r="AL75" s="143">
        <v>84329</v>
      </c>
      <c r="AM75" s="82"/>
      <c r="AN75" s="82"/>
      <c r="AO75" s="143">
        <v>84349</v>
      </c>
      <c r="AP75" s="82"/>
      <c r="AQ75" s="82"/>
      <c r="AR75" s="143">
        <v>84369</v>
      </c>
      <c r="AS75" s="82"/>
      <c r="AT75" s="82"/>
      <c r="AU75" s="143">
        <v>84294</v>
      </c>
      <c r="AV75" s="82"/>
      <c r="AW75" s="82"/>
      <c r="AX75" s="63">
        <v>116119</v>
      </c>
      <c r="AY75" s="82"/>
      <c r="AZ75" s="82"/>
      <c r="BA75" s="63">
        <v>110429</v>
      </c>
      <c r="BB75" s="82"/>
      <c r="BC75" s="82"/>
      <c r="BD75" s="63"/>
      <c r="BE75" s="82"/>
      <c r="BF75" s="82"/>
      <c r="BG75" s="63"/>
      <c r="BH75" s="82"/>
      <c r="BI75" s="82"/>
      <c r="BJ75" s="63"/>
      <c r="BK75" s="82"/>
      <c r="BL75" s="82"/>
      <c r="BM75" s="63"/>
      <c r="BN75" s="82"/>
      <c r="BO75" s="82"/>
    </row>
    <row r="76" spans="1:67" x14ac:dyDescent="0.2">
      <c r="A76" s="71" t="s">
        <v>25</v>
      </c>
      <c r="B76" s="71" t="s">
        <v>26</v>
      </c>
      <c r="C76" s="71">
        <f>'À renseigner'!$I$13</f>
        <v>0</v>
      </c>
      <c r="D76" s="136"/>
      <c r="E76" s="137"/>
      <c r="F76" s="137"/>
      <c r="G76" s="137"/>
      <c r="H76" s="137"/>
      <c r="I76" s="138"/>
      <c r="J76" s="138"/>
      <c r="K76" s="137" t="s">
        <v>27</v>
      </c>
      <c r="L76" s="137" t="s">
        <v>27</v>
      </c>
      <c r="M76" s="138"/>
      <c r="N76" s="138"/>
      <c r="O76" s="138"/>
      <c r="P76" s="138"/>
      <c r="Q76" s="138"/>
      <c r="R76" s="138"/>
      <c r="S76" s="138"/>
      <c r="T76" s="179"/>
      <c r="U76" s="179"/>
      <c r="V76" s="138"/>
      <c r="W76" s="138"/>
      <c r="X76" s="138"/>
      <c r="Y76" s="138"/>
      <c r="Z76" s="138"/>
      <c r="AA76" s="138"/>
      <c r="AB76" s="143" t="s">
        <v>586</v>
      </c>
      <c r="AC76" s="138"/>
      <c r="AD76" s="138"/>
      <c r="AE76" s="142"/>
      <c r="AF76" s="143">
        <v>84289</v>
      </c>
      <c r="AG76" s="82"/>
      <c r="AH76" s="82"/>
      <c r="AI76" s="143">
        <v>84309</v>
      </c>
      <c r="AJ76" s="82"/>
      <c r="AK76" s="82"/>
      <c r="AL76" s="143">
        <v>84329</v>
      </c>
      <c r="AM76" s="82"/>
      <c r="AN76" s="82"/>
      <c r="AO76" s="143">
        <v>84349</v>
      </c>
      <c r="AP76" s="82"/>
      <c r="AQ76" s="82"/>
      <c r="AR76" s="143">
        <v>84369</v>
      </c>
      <c r="AS76" s="82"/>
      <c r="AT76" s="82"/>
      <c r="AU76" s="143">
        <v>84294</v>
      </c>
      <c r="AV76" s="82"/>
      <c r="AW76" s="82"/>
      <c r="AX76" s="63">
        <v>116119</v>
      </c>
      <c r="AY76" s="82"/>
      <c r="AZ76" s="82"/>
      <c r="BA76" s="63">
        <v>110429</v>
      </c>
      <c r="BB76" s="82"/>
      <c r="BC76" s="82"/>
      <c r="BD76" s="63"/>
      <c r="BE76" s="82"/>
      <c r="BF76" s="82"/>
      <c r="BG76" s="63"/>
      <c r="BH76" s="82"/>
      <c r="BI76" s="82"/>
      <c r="BJ76" s="63"/>
      <c r="BK76" s="82"/>
      <c r="BL76" s="82"/>
      <c r="BM76" s="63"/>
      <c r="BN76" s="82"/>
      <c r="BO76" s="82"/>
    </row>
    <row r="77" spans="1:67" x14ac:dyDescent="0.2">
      <c r="A77" s="71" t="s">
        <v>25</v>
      </c>
      <c r="B77" s="71" t="s">
        <v>26</v>
      </c>
      <c r="C77" s="71">
        <f>'À renseigner'!$I$13</f>
        <v>0</v>
      </c>
      <c r="D77" s="136"/>
      <c r="E77" s="137"/>
      <c r="F77" s="137"/>
      <c r="G77" s="137"/>
      <c r="H77" s="137"/>
      <c r="I77" s="138"/>
      <c r="J77" s="138"/>
      <c r="K77" s="137" t="s">
        <v>27</v>
      </c>
      <c r="L77" s="137" t="s">
        <v>27</v>
      </c>
      <c r="M77" s="138"/>
      <c r="N77" s="138"/>
      <c r="O77" s="138"/>
      <c r="P77" s="138"/>
      <c r="Q77" s="138"/>
      <c r="R77" s="138"/>
      <c r="S77" s="138"/>
      <c r="T77" s="179"/>
      <c r="U77" s="179"/>
      <c r="V77" s="138"/>
      <c r="W77" s="138"/>
      <c r="X77" s="138"/>
      <c r="Y77" s="138"/>
      <c r="Z77" s="138"/>
      <c r="AA77" s="138"/>
      <c r="AB77" s="143" t="s">
        <v>586</v>
      </c>
      <c r="AC77" s="138"/>
      <c r="AD77" s="138"/>
      <c r="AE77" s="142"/>
      <c r="AF77" s="143">
        <v>84289</v>
      </c>
      <c r="AG77" s="82"/>
      <c r="AH77" s="82"/>
      <c r="AI77" s="143">
        <v>84309</v>
      </c>
      <c r="AJ77" s="82"/>
      <c r="AK77" s="82"/>
      <c r="AL77" s="143">
        <v>84329</v>
      </c>
      <c r="AM77" s="82"/>
      <c r="AN77" s="82"/>
      <c r="AO77" s="143">
        <v>84349</v>
      </c>
      <c r="AP77" s="82"/>
      <c r="AQ77" s="82"/>
      <c r="AR77" s="143">
        <v>84369</v>
      </c>
      <c r="AS77" s="82"/>
      <c r="AT77" s="82"/>
      <c r="AU77" s="143">
        <v>84294</v>
      </c>
      <c r="AV77" s="82"/>
      <c r="AW77" s="82"/>
      <c r="AX77" s="63">
        <v>116119</v>
      </c>
      <c r="AY77" s="82"/>
      <c r="AZ77" s="82"/>
      <c r="BA77" s="63">
        <v>110429</v>
      </c>
      <c r="BB77" s="82"/>
      <c r="BC77" s="82"/>
      <c r="BD77" s="63"/>
      <c r="BE77" s="82"/>
      <c r="BF77" s="82"/>
      <c r="BG77" s="63"/>
      <c r="BH77" s="82"/>
      <c r="BI77" s="82"/>
      <c r="BJ77" s="63"/>
      <c r="BK77" s="82"/>
      <c r="BL77" s="82"/>
      <c r="BM77" s="63"/>
      <c r="BN77" s="82"/>
      <c r="BO77" s="82"/>
    </row>
    <row r="78" spans="1:67" x14ac:dyDescent="0.2">
      <c r="A78" s="71" t="s">
        <v>25</v>
      </c>
      <c r="B78" s="71" t="s">
        <v>26</v>
      </c>
      <c r="C78" s="71">
        <f>'À renseigner'!$I$13</f>
        <v>0</v>
      </c>
      <c r="D78" s="136"/>
      <c r="E78" s="137"/>
      <c r="F78" s="137"/>
      <c r="G78" s="137"/>
      <c r="H78" s="137"/>
      <c r="I78" s="138"/>
      <c r="J78" s="138"/>
      <c r="K78" s="137" t="s">
        <v>27</v>
      </c>
      <c r="L78" s="137" t="s">
        <v>27</v>
      </c>
      <c r="M78" s="138"/>
      <c r="N78" s="138"/>
      <c r="O78" s="138"/>
      <c r="P78" s="138"/>
      <c r="Q78" s="138"/>
      <c r="R78" s="138"/>
      <c r="S78" s="138"/>
      <c r="T78" s="179"/>
      <c r="U78" s="179"/>
      <c r="V78" s="138"/>
      <c r="W78" s="138"/>
      <c r="X78" s="138"/>
      <c r="Y78" s="138"/>
      <c r="Z78" s="138"/>
      <c r="AA78" s="138"/>
      <c r="AB78" s="143" t="s">
        <v>586</v>
      </c>
      <c r="AC78" s="138"/>
      <c r="AD78" s="138"/>
      <c r="AE78" s="142"/>
      <c r="AF78" s="143">
        <v>84289</v>
      </c>
      <c r="AG78" s="82"/>
      <c r="AH78" s="82"/>
      <c r="AI78" s="143">
        <v>84309</v>
      </c>
      <c r="AJ78" s="82"/>
      <c r="AK78" s="82"/>
      <c r="AL78" s="143">
        <v>84329</v>
      </c>
      <c r="AM78" s="82"/>
      <c r="AN78" s="82"/>
      <c r="AO78" s="143">
        <v>84349</v>
      </c>
      <c r="AP78" s="82"/>
      <c r="AQ78" s="82"/>
      <c r="AR78" s="143">
        <v>84369</v>
      </c>
      <c r="AS78" s="82"/>
      <c r="AT78" s="82"/>
      <c r="AU78" s="143">
        <v>84294</v>
      </c>
      <c r="AV78" s="82"/>
      <c r="AW78" s="82"/>
      <c r="AX78" s="63">
        <v>116119</v>
      </c>
      <c r="AY78" s="82"/>
      <c r="AZ78" s="82"/>
      <c r="BA78" s="63">
        <v>110429</v>
      </c>
      <c r="BB78" s="82"/>
      <c r="BC78" s="82"/>
      <c r="BD78" s="63"/>
      <c r="BE78" s="82"/>
      <c r="BF78" s="82"/>
      <c r="BG78" s="63"/>
      <c r="BH78" s="82"/>
      <c r="BI78" s="82"/>
      <c r="BJ78" s="63"/>
      <c r="BK78" s="82"/>
      <c r="BL78" s="82"/>
      <c r="BM78" s="63"/>
      <c r="BN78" s="82"/>
      <c r="BO78" s="82"/>
    </row>
    <row r="79" spans="1:67" x14ac:dyDescent="0.2">
      <c r="A79" s="71" t="s">
        <v>25</v>
      </c>
      <c r="B79" s="71" t="s">
        <v>26</v>
      </c>
      <c r="C79" s="71">
        <f>'À renseigner'!$I$13</f>
        <v>0</v>
      </c>
      <c r="D79" s="136"/>
      <c r="E79" s="137"/>
      <c r="F79" s="137"/>
      <c r="G79" s="137"/>
      <c r="H79" s="137"/>
      <c r="I79" s="138"/>
      <c r="J79" s="138"/>
      <c r="K79" s="137" t="s">
        <v>27</v>
      </c>
      <c r="L79" s="137" t="s">
        <v>27</v>
      </c>
      <c r="M79" s="138"/>
      <c r="N79" s="138"/>
      <c r="O79" s="138"/>
      <c r="P79" s="138"/>
      <c r="Q79" s="138"/>
      <c r="R79" s="138"/>
      <c r="S79" s="138"/>
      <c r="T79" s="179"/>
      <c r="U79" s="179"/>
      <c r="V79" s="138"/>
      <c r="W79" s="138"/>
      <c r="X79" s="138"/>
      <c r="Y79" s="138"/>
      <c r="Z79" s="138"/>
      <c r="AA79" s="138"/>
      <c r="AB79" s="143" t="s">
        <v>586</v>
      </c>
      <c r="AC79" s="138"/>
      <c r="AD79" s="138"/>
      <c r="AE79" s="142"/>
      <c r="AF79" s="143">
        <v>84289</v>
      </c>
      <c r="AG79" s="82"/>
      <c r="AH79" s="82"/>
      <c r="AI79" s="143">
        <v>84309</v>
      </c>
      <c r="AJ79" s="82"/>
      <c r="AK79" s="82"/>
      <c r="AL79" s="143">
        <v>84329</v>
      </c>
      <c r="AM79" s="82"/>
      <c r="AN79" s="82"/>
      <c r="AO79" s="143">
        <v>84349</v>
      </c>
      <c r="AP79" s="82"/>
      <c r="AQ79" s="82"/>
      <c r="AR79" s="143">
        <v>84369</v>
      </c>
      <c r="AS79" s="82"/>
      <c r="AT79" s="82"/>
      <c r="AU79" s="143">
        <v>84294</v>
      </c>
      <c r="AV79" s="82"/>
      <c r="AW79" s="82"/>
      <c r="AX79" s="63">
        <v>116119</v>
      </c>
      <c r="AY79" s="82"/>
      <c r="AZ79" s="82"/>
      <c r="BA79" s="63">
        <v>110429</v>
      </c>
      <c r="BB79" s="82"/>
      <c r="BC79" s="82"/>
      <c r="BD79" s="63"/>
      <c r="BE79" s="82"/>
      <c r="BF79" s="82"/>
      <c r="BG79" s="63"/>
      <c r="BH79" s="82"/>
      <c r="BI79" s="82"/>
      <c r="BJ79" s="63"/>
      <c r="BK79" s="82"/>
      <c r="BL79" s="82"/>
      <c r="BM79" s="63"/>
      <c r="BN79" s="82"/>
      <c r="BO79" s="82"/>
    </row>
    <row r="80" spans="1:67" x14ac:dyDescent="0.2">
      <c r="A80" s="71" t="s">
        <v>25</v>
      </c>
      <c r="B80" s="71" t="s">
        <v>26</v>
      </c>
      <c r="C80" s="71">
        <f>'À renseigner'!$I$13</f>
        <v>0</v>
      </c>
      <c r="D80" s="136"/>
      <c r="E80" s="137"/>
      <c r="F80" s="137"/>
      <c r="G80" s="137"/>
      <c r="H80" s="137"/>
      <c r="I80" s="138"/>
      <c r="J80" s="138"/>
      <c r="K80" s="137" t="s">
        <v>27</v>
      </c>
      <c r="L80" s="137" t="s">
        <v>27</v>
      </c>
      <c r="M80" s="138"/>
      <c r="N80" s="138"/>
      <c r="O80" s="138"/>
      <c r="P80" s="138"/>
      <c r="Q80" s="138"/>
      <c r="R80" s="138"/>
      <c r="S80" s="138"/>
      <c r="T80" s="179"/>
      <c r="U80" s="179"/>
      <c r="V80" s="138"/>
      <c r="W80" s="138"/>
      <c r="X80" s="138"/>
      <c r="Y80" s="138"/>
      <c r="Z80" s="138"/>
      <c r="AA80" s="138"/>
      <c r="AB80" s="143" t="s">
        <v>586</v>
      </c>
      <c r="AC80" s="138"/>
      <c r="AD80" s="138"/>
      <c r="AE80" s="142"/>
      <c r="AF80" s="143">
        <v>84289</v>
      </c>
      <c r="AG80" s="82"/>
      <c r="AH80" s="82"/>
      <c r="AI80" s="143">
        <v>84309</v>
      </c>
      <c r="AJ80" s="82"/>
      <c r="AK80" s="82"/>
      <c r="AL80" s="143">
        <v>84329</v>
      </c>
      <c r="AM80" s="82"/>
      <c r="AN80" s="82"/>
      <c r="AO80" s="143">
        <v>84349</v>
      </c>
      <c r="AP80" s="82"/>
      <c r="AQ80" s="82"/>
      <c r="AR80" s="143">
        <v>84369</v>
      </c>
      <c r="AS80" s="82"/>
      <c r="AT80" s="82"/>
      <c r="AU80" s="143">
        <v>84294</v>
      </c>
      <c r="AV80" s="82"/>
      <c r="AW80" s="82"/>
      <c r="AX80" s="63">
        <v>116119</v>
      </c>
      <c r="AY80" s="82"/>
      <c r="AZ80" s="82"/>
      <c r="BA80" s="63">
        <v>110429</v>
      </c>
      <c r="BB80" s="82"/>
      <c r="BC80" s="82"/>
      <c r="BD80" s="63"/>
      <c r="BE80" s="82"/>
      <c r="BF80" s="82"/>
      <c r="BG80" s="63"/>
      <c r="BH80" s="82"/>
      <c r="BI80" s="82"/>
      <c r="BJ80" s="63"/>
      <c r="BK80" s="82"/>
      <c r="BL80" s="82"/>
      <c r="BM80" s="63"/>
      <c r="BN80" s="82"/>
      <c r="BO80" s="82"/>
    </row>
    <row r="81" spans="1:67" x14ac:dyDescent="0.2">
      <c r="A81" s="71" t="s">
        <v>25</v>
      </c>
      <c r="B81" s="71" t="s">
        <v>26</v>
      </c>
      <c r="C81" s="71">
        <f>'À renseigner'!$I$13</f>
        <v>0</v>
      </c>
      <c r="D81" s="136"/>
      <c r="E81" s="137"/>
      <c r="F81" s="137"/>
      <c r="G81" s="137"/>
      <c r="H81" s="137"/>
      <c r="I81" s="138"/>
      <c r="J81" s="138"/>
      <c r="K81" s="137" t="s">
        <v>27</v>
      </c>
      <c r="L81" s="137" t="s">
        <v>27</v>
      </c>
      <c r="M81" s="138"/>
      <c r="N81" s="138"/>
      <c r="O81" s="138"/>
      <c r="P81" s="138"/>
      <c r="Q81" s="138"/>
      <c r="R81" s="138"/>
      <c r="S81" s="138"/>
      <c r="T81" s="179"/>
      <c r="U81" s="179"/>
      <c r="V81" s="138"/>
      <c r="W81" s="138"/>
      <c r="X81" s="138"/>
      <c r="Y81" s="138"/>
      <c r="Z81" s="138"/>
      <c r="AA81" s="138"/>
      <c r="AB81" s="143" t="s">
        <v>586</v>
      </c>
      <c r="AC81" s="138"/>
      <c r="AD81" s="138"/>
      <c r="AE81" s="142"/>
      <c r="AF81" s="143">
        <v>84289</v>
      </c>
      <c r="AG81" s="82"/>
      <c r="AH81" s="82"/>
      <c r="AI81" s="143">
        <v>84309</v>
      </c>
      <c r="AJ81" s="82"/>
      <c r="AK81" s="82"/>
      <c r="AL81" s="143">
        <v>84329</v>
      </c>
      <c r="AM81" s="82"/>
      <c r="AN81" s="82"/>
      <c r="AO81" s="143">
        <v>84349</v>
      </c>
      <c r="AP81" s="82"/>
      <c r="AQ81" s="82"/>
      <c r="AR81" s="143">
        <v>84369</v>
      </c>
      <c r="AS81" s="82"/>
      <c r="AT81" s="82"/>
      <c r="AU81" s="143">
        <v>84294</v>
      </c>
      <c r="AV81" s="82"/>
      <c r="AW81" s="82"/>
      <c r="AX81" s="63">
        <v>116119</v>
      </c>
      <c r="AY81" s="82"/>
      <c r="AZ81" s="82"/>
      <c r="BA81" s="63">
        <v>110429</v>
      </c>
      <c r="BB81" s="82"/>
      <c r="BC81" s="82"/>
      <c r="BD81" s="63"/>
      <c r="BE81" s="82"/>
      <c r="BF81" s="82"/>
      <c r="BG81" s="63"/>
      <c r="BH81" s="82"/>
      <c r="BI81" s="82"/>
      <c r="BJ81" s="63"/>
      <c r="BK81" s="82"/>
      <c r="BL81" s="82"/>
      <c r="BM81" s="63"/>
      <c r="BN81" s="82"/>
      <c r="BO81" s="82"/>
    </row>
    <row r="82" spans="1:67" x14ac:dyDescent="0.2">
      <c r="A82" s="71" t="s">
        <v>25</v>
      </c>
      <c r="B82" s="71" t="s">
        <v>26</v>
      </c>
      <c r="C82" s="71">
        <f>'À renseigner'!$I$13</f>
        <v>0</v>
      </c>
      <c r="D82" s="136"/>
      <c r="E82" s="137"/>
      <c r="F82" s="137"/>
      <c r="G82" s="137"/>
      <c r="H82" s="137"/>
      <c r="I82" s="138"/>
      <c r="J82" s="138"/>
      <c r="K82" s="137" t="s">
        <v>27</v>
      </c>
      <c r="L82" s="137" t="s">
        <v>27</v>
      </c>
      <c r="M82" s="138"/>
      <c r="N82" s="138"/>
      <c r="O82" s="138"/>
      <c r="P82" s="138"/>
      <c r="Q82" s="138"/>
      <c r="R82" s="138"/>
      <c r="S82" s="138"/>
      <c r="T82" s="179"/>
      <c r="U82" s="179"/>
      <c r="V82" s="138"/>
      <c r="W82" s="138"/>
      <c r="X82" s="138"/>
      <c r="Y82" s="138"/>
      <c r="Z82" s="138"/>
      <c r="AA82" s="138"/>
      <c r="AB82" s="143" t="s">
        <v>586</v>
      </c>
      <c r="AC82" s="138"/>
      <c r="AD82" s="138"/>
      <c r="AE82" s="142"/>
      <c r="AF82" s="143">
        <v>84289</v>
      </c>
      <c r="AG82" s="82"/>
      <c r="AH82" s="82"/>
      <c r="AI82" s="143">
        <v>84309</v>
      </c>
      <c r="AJ82" s="82"/>
      <c r="AK82" s="82"/>
      <c r="AL82" s="143">
        <v>84329</v>
      </c>
      <c r="AM82" s="82"/>
      <c r="AN82" s="82"/>
      <c r="AO82" s="143">
        <v>84349</v>
      </c>
      <c r="AP82" s="82"/>
      <c r="AQ82" s="82"/>
      <c r="AR82" s="143">
        <v>84369</v>
      </c>
      <c r="AS82" s="82"/>
      <c r="AT82" s="82"/>
      <c r="AU82" s="143">
        <v>84294</v>
      </c>
      <c r="AV82" s="82"/>
      <c r="AW82" s="82"/>
      <c r="AX82" s="63">
        <v>116119</v>
      </c>
      <c r="AY82" s="82"/>
      <c r="AZ82" s="82"/>
      <c r="BA82" s="63">
        <v>110429</v>
      </c>
      <c r="BB82" s="82"/>
      <c r="BC82" s="82"/>
      <c r="BD82" s="63"/>
      <c r="BE82" s="82"/>
      <c r="BF82" s="82"/>
      <c r="BG82" s="63"/>
      <c r="BH82" s="82"/>
      <c r="BI82" s="82"/>
      <c r="BJ82" s="63"/>
      <c r="BK82" s="82"/>
      <c r="BL82" s="82"/>
      <c r="BM82" s="63"/>
      <c r="BN82" s="82"/>
      <c r="BO82" s="82"/>
    </row>
    <row r="83" spans="1:67" x14ac:dyDescent="0.2">
      <c r="A83" s="71" t="s">
        <v>25</v>
      </c>
      <c r="B83" s="71" t="s">
        <v>26</v>
      </c>
      <c r="C83" s="71">
        <f>'À renseigner'!$I$13</f>
        <v>0</v>
      </c>
      <c r="D83" s="136"/>
      <c r="E83" s="137"/>
      <c r="F83" s="137"/>
      <c r="G83" s="137"/>
      <c r="H83" s="137"/>
      <c r="I83" s="138"/>
      <c r="J83" s="138"/>
      <c r="K83" s="137" t="s">
        <v>27</v>
      </c>
      <c r="L83" s="137" t="s">
        <v>27</v>
      </c>
      <c r="M83" s="138"/>
      <c r="N83" s="138"/>
      <c r="O83" s="138"/>
      <c r="P83" s="138"/>
      <c r="Q83" s="138"/>
      <c r="R83" s="138"/>
      <c r="S83" s="138"/>
      <c r="T83" s="179"/>
      <c r="U83" s="179"/>
      <c r="V83" s="138"/>
      <c r="W83" s="138"/>
      <c r="X83" s="138"/>
      <c r="Y83" s="138"/>
      <c r="Z83" s="138"/>
      <c r="AA83" s="138"/>
      <c r="AB83" s="143" t="s">
        <v>586</v>
      </c>
      <c r="AC83" s="138"/>
      <c r="AD83" s="138"/>
      <c r="AE83" s="142"/>
      <c r="AF83" s="143">
        <v>84289</v>
      </c>
      <c r="AG83" s="82"/>
      <c r="AH83" s="82"/>
      <c r="AI83" s="143">
        <v>84309</v>
      </c>
      <c r="AJ83" s="82"/>
      <c r="AK83" s="82"/>
      <c r="AL83" s="143">
        <v>84329</v>
      </c>
      <c r="AM83" s="82"/>
      <c r="AN83" s="82"/>
      <c r="AO83" s="143">
        <v>84349</v>
      </c>
      <c r="AP83" s="82"/>
      <c r="AQ83" s="82"/>
      <c r="AR83" s="143">
        <v>84369</v>
      </c>
      <c r="AS83" s="82"/>
      <c r="AT83" s="82"/>
      <c r="AU83" s="143">
        <v>84294</v>
      </c>
      <c r="AV83" s="82"/>
      <c r="AW83" s="82"/>
      <c r="AX83" s="63">
        <v>116119</v>
      </c>
      <c r="AY83" s="82"/>
      <c r="AZ83" s="82"/>
      <c r="BA83" s="63">
        <v>110429</v>
      </c>
      <c r="BB83" s="82"/>
      <c r="BC83" s="82"/>
      <c r="BD83" s="63"/>
      <c r="BE83" s="82"/>
      <c r="BF83" s="82"/>
      <c r="BG83" s="63"/>
      <c r="BH83" s="82"/>
      <c r="BI83" s="82"/>
      <c r="BJ83" s="63"/>
      <c r="BK83" s="82"/>
      <c r="BL83" s="82"/>
      <c r="BM83" s="63"/>
      <c r="BN83" s="82"/>
      <c r="BO83" s="82"/>
    </row>
    <row r="84" spans="1:67" x14ac:dyDescent="0.2">
      <c r="A84" s="71" t="s">
        <v>25</v>
      </c>
      <c r="B84" s="71" t="s">
        <v>26</v>
      </c>
      <c r="C84" s="71">
        <f>'À renseigner'!$I$13</f>
        <v>0</v>
      </c>
      <c r="D84" s="136"/>
      <c r="E84" s="137"/>
      <c r="F84" s="137"/>
      <c r="G84" s="137"/>
      <c r="H84" s="137"/>
      <c r="I84" s="138"/>
      <c r="J84" s="138"/>
      <c r="K84" s="137" t="s">
        <v>27</v>
      </c>
      <c r="L84" s="137" t="s">
        <v>27</v>
      </c>
      <c r="M84" s="138"/>
      <c r="N84" s="138"/>
      <c r="O84" s="138"/>
      <c r="P84" s="138"/>
      <c r="Q84" s="138"/>
      <c r="R84" s="138"/>
      <c r="S84" s="138"/>
      <c r="T84" s="179"/>
      <c r="U84" s="179"/>
      <c r="V84" s="138"/>
      <c r="W84" s="138"/>
      <c r="X84" s="138"/>
      <c r="Y84" s="138"/>
      <c r="Z84" s="138"/>
      <c r="AA84" s="138"/>
      <c r="AB84" s="143" t="s">
        <v>586</v>
      </c>
      <c r="AC84" s="138"/>
      <c r="AD84" s="138"/>
      <c r="AE84" s="142"/>
      <c r="AF84" s="143">
        <v>84289</v>
      </c>
      <c r="AG84" s="82"/>
      <c r="AH84" s="82"/>
      <c r="AI84" s="143">
        <v>84309</v>
      </c>
      <c r="AJ84" s="82"/>
      <c r="AK84" s="82"/>
      <c r="AL84" s="143">
        <v>84329</v>
      </c>
      <c r="AM84" s="82"/>
      <c r="AN84" s="82"/>
      <c r="AO84" s="143">
        <v>84349</v>
      </c>
      <c r="AP84" s="82"/>
      <c r="AQ84" s="82"/>
      <c r="AR84" s="143">
        <v>84369</v>
      </c>
      <c r="AS84" s="82"/>
      <c r="AT84" s="82"/>
      <c r="AU84" s="143">
        <v>84294</v>
      </c>
      <c r="AV84" s="82"/>
      <c r="AW84" s="82"/>
      <c r="AX84" s="63">
        <v>116119</v>
      </c>
      <c r="AY84" s="82"/>
      <c r="AZ84" s="82"/>
      <c r="BA84" s="63">
        <v>110429</v>
      </c>
      <c r="BB84" s="82"/>
      <c r="BC84" s="82"/>
      <c r="BD84" s="63"/>
      <c r="BE84" s="82"/>
      <c r="BF84" s="82"/>
      <c r="BG84" s="63"/>
      <c r="BH84" s="82"/>
      <c r="BI84" s="82"/>
      <c r="BJ84" s="63"/>
      <c r="BK84" s="82"/>
      <c r="BL84" s="82"/>
      <c r="BM84" s="63"/>
      <c r="BN84" s="82"/>
      <c r="BO84" s="82"/>
    </row>
    <row r="85" spans="1:67" x14ac:dyDescent="0.2">
      <c r="A85" s="71" t="s">
        <v>25</v>
      </c>
      <c r="B85" s="71" t="s">
        <v>26</v>
      </c>
      <c r="C85" s="71">
        <f>'À renseigner'!$I$13</f>
        <v>0</v>
      </c>
      <c r="D85" s="136"/>
      <c r="E85" s="137"/>
      <c r="F85" s="137"/>
      <c r="G85" s="137"/>
      <c r="H85" s="137"/>
      <c r="I85" s="138"/>
      <c r="J85" s="138"/>
      <c r="K85" s="137" t="s">
        <v>27</v>
      </c>
      <c r="L85" s="137" t="s">
        <v>27</v>
      </c>
      <c r="M85" s="138"/>
      <c r="N85" s="138"/>
      <c r="O85" s="138"/>
      <c r="P85" s="138"/>
      <c r="Q85" s="138"/>
      <c r="R85" s="138"/>
      <c r="S85" s="138"/>
      <c r="T85" s="179"/>
      <c r="U85" s="179"/>
      <c r="V85" s="138"/>
      <c r="W85" s="138"/>
      <c r="X85" s="138"/>
      <c r="Y85" s="138"/>
      <c r="Z85" s="138"/>
      <c r="AA85" s="138"/>
      <c r="AB85" s="143" t="s">
        <v>586</v>
      </c>
      <c r="AC85" s="138"/>
      <c r="AD85" s="138"/>
      <c r="AE85" s="142"/>
      <c r="AF85" s="143">
        <v>84289</v>
      </c>
      <c r="AG85" s="82"/>
      <c r="AH85" s="82"/>
      <c r="AI85" s="143">
        <v>84309</v>
      </c>
      <c r="AJ85" s="82"/>
      <c r="AK85" s="82"/>
      <c r="AL85" s="143">
        <v>84329</v>
      </c>
      <c r="AM85" s="82"/>
      <c r="AN85" s="82"/>
      <c r="AO85" s="143">
        <v>84349</v>
      </c>
      <c r="AP85" s="82"/>
      <c r="AQ85" s="82"/>
      <c r="AR85" s="143">
        <v>84369</v>
      </c>
      <c r="AS85" s="82"/>
      <c r="AT85" s="82"/>
      <c r="AU85" s="143">
        <v>84294</v>
      </c>
      <c r="AV85" s="82"/>
      <c r="AW85" s="82"/>
      <c r="AX85" s="63">
        <v>116119</v>
      </c>
      <c r="AY85" s="82"/>
      <c r="AZ85" s="82"/>
      <c r="BA85" s="63">
        <v>110429</v>
      </c>
      <c r="BB85" s="82"/>
      <c r="BC85" s="82"/>
      <c r="BD85" s="63"/>
      <c r="BE85" s="82"/>
      <c r="BF85" s="82"/>
      <c r="BG85" s="63"/>
      <c r="BH85" s="82"/>
      <c r="BI85" s="82"/>
      <c r="BJ85" s="63"/>
      <c r="BK85" s="82"/>
      <c r="BL85" s="82"/>
      <c r="BM85" s="63"/>
      <c r="BN85" s="82"/>
      <c r="BO85" s="82"/>
    </row>
    <row r="86" spans="1:67" x14ac:dyDescent="0.2">
      <c r="A86" s="71" t="s">
        <v>25</v>
      </c>
      <c r="B86" s="71" t="s">
        <v>26</v>
      </c>
      <c r="C86" s="71">
        <f>'À renseigner'!$I$13</f>
        <v>0</v>
      </c>
      <c r="D86" s="136"/>
      <c r="E86" s="137"/>
      <c r="F86" s="137"/>
      <c r="G86" s="137"/>
      <c r="H86" s="137"/>
      <c r="I86" s="138"/>
      <c r="J86" s="138"/>
      <c r="K86" s="137" t="s">
        <v>27</v>
      </c>
      <c r="L86" s="137" t="s">
        <v>27</v>
      </c>
      <c r="M86" s="138"/>
      <c r="N86" s="138"/>
      <c r="O86" s="138"/>
      <c r="P86" s="138"/>
      <c r="Q86" s="138"/>
      <c r="R86" s="138"/>
      <c r="S86" s="138"/>
      <c r="T86" s="179"/>
      <c r="U86" s="179"/>
      <c r="V86" s="138"/>
      <c r="W86" s="138"/>
      <c r="X86" s="138"/>
      <c r="Y86" s="138"/>
      <c r="Z86" s="138"/>
      <c r="AA86" s="138"/>
      <c r="AB86" s="143" t="s">
        <v>586</v>
      </c>
      <c r="AC86" s="138"/>
      <c r="AD86" s="138"/>
      <c r="AE86" s="142"/>
      <c r="AF86" s="143">
        <v>84289</v>
      </c>
      <c r="AG86" s="82"/>
      <c r="AH86" s="82"/>
      <c r="AI86" s="143">
        <v>84309</v>
      </c>
      <c r="AJ86" s="82"/>
      <c r="AK86" s="82"/>
      <c r="AL86" s="143">
        <v>84329</v>
      </c>
      <c r="AM86" s="82"/>
      <c r="AN86" s="82"/>
      <c r="AO86" s="143">
        <v>84349</v>
      </c>
      <c r="AP86" s="82"/>
      <c r="AQ86" s="82"/>
      <c r="AR86" s="143">
        <v>84369</v>
      </c>
      <c r="AS86" s="82"/>
      <c r="AT86" s="82"/>
      <c r="AU86" s="143">
        <v>84294</v>
      </c>
      <c r="AV86" s="82"/>
      <c r="AW86" s="82"/>
      <c r="AX86" s="63">
        <v>116119</v>
      </c>
      <c r="AY86" s="82"/>
      <c r="AZ86" s="82"/>
      <c r="BA86" s="63">
        <v>110429</v>
      </c>
      <c r="BB86" s="82"/>
      <c r="BC86" s="82"/>
      <c r="BD86" s="63"/>
      <c r="BE86" s="82"/>
      <c r="BF86" s="82"/>
      <c r="BG86" s="63"/>
      <c r="BH86" s="82"/>
      <c r="BI86" s="82"/>
      <c r="BJ86" s="63"/>
      <c r="BK86" s="82"/>
      <c r="BL86" s="82"/>
      <c r="BM86" s="63"/>
      <c r="BN86" s="82"/>
      <c r="BO86" s="82"/>
    </row>
    <row r="87" spans="1:67" x14ac:dyDescent="0.2">
      <c r="A87" s="71" t="s">
        <v>25</v>
      </c>
      <c r="B87" s="71" t="s">
        <v>26</v>
      </c>
      <c r="C87" s="71">
        <f>'À renseigner'!$I$13</f>
        <v>0</v>
      </c>
      <c r="D87" s="136"/>
      <c r="E87" s="137"/>
      <c r="F87" s="137"/>
      <c r="G87" s="137"/>
      <c r="H87" s="137"/>
      <c r="I87" s="138"/>
      <c r="J87" s="138"/>
      <c r="K87" s="137" t="s">
        <v>27</v>
      </c>
      <c r="L87" s="137" t="s">
        <v>27</v>
      </c>
      <c r="M87" s="138"/>
      <c r="N87" s="138"/>
      <c r="O87" s="138"/>
      <c r="P87" s="138"/>
      <c r="Q87" s="138"/>
      <c r="R87" s="138"/>
      <c r="S87" s="138"/>
      <c r="T87" s="179"/>
      <c r="U87" s="179"/>
      <c r="V87" s="138"/>
      <c r="W87" s="138"/>
      <c r="X87" s="138"/>
      <c r="Y87" s="138"/>
      <c r="Z87" s="138"/>
      <c r="AA87" s="138"/>
      <c r="AB87" s="143" t="s">
        <v>586</v>
      </c>
      <c r="AC87" s="138"/>
      <c r="AD87" s="138"/>
      <c r="AE87" s="142"/>
      <c r="AF87" s="143">
        <v>84289</v>
      </c>
      <c r="AG87" s="82"/>
      <c r="AH87" s="82"/>
      <c r="AI87" s="143">
        <v>84309</v>
      </c>
      <c r="AJ87" s="82"/>
      <c r="AK87" s="82"/>
      <c r="AL87" s="143">
        <v>84329</v>
      </c>
      <c r="AM87" s="82"/>
      <c r="AN87" s="82"/>
      <c r="AO87" s="143">
        <v>84349</v>
      </c>
      <c r="AP87" s="82"/>
      <c r="AQ87" s="82"/>
      <c r="AR87" s="143">
        <v>84369</v>
      </c>
      <c r="AS87" s="82"/>
      <c r="AT87" s="82"/>
      <c r="AU87" s="143">
        <v>84294</v>
      </c>
      <c r="AV87" s="82"/>
      <c r="AW87" s="82"/>
      <c r="AX87" s="63">
        <v>116119</v>
      </c>
      <c r="AY87" s="82"/>
      <c r="AZ87" s="82"/>
      <c r="BA87" s="63">
        <v>110429</v>
      </c>
      <c r="BB87" s="82"/>
      <c r="BC87" s="82"/>
      <c r="BD87" s="63"/>
      <c r="BE87" s="82"/>
      <c r="BF87" s="82"/>
      <c r="BG87" s="63"/>
      <c r="BH87" s="82"/>
      <c r="BI87" s="82"/>
      <c r="BJ87" s="63"/>
      <c r="BK87" s="82"/>
      <c r="BL87" s="82"/>
      <c r="BM87" s="63"/>
      <c r="BN87" s="82"/>
      <c r="BO87" s="82"/>
    </row>
    <row r="88" spans="1:67" x14ac:dyDescent="0.2">
      <c r="A88" s="71" t="s">
        <v>25</v>
      </c>
      <c r="B88" s="71" t="s">
        <v>26</v>
      </c>
      <c r="C88" s="71">
        <f>'À renseigner'!$I$13</f>
        <v>0</v>
      </c>
      <c r="D88" s="136"/>
      <c r="E88" s="137"/>
      <c r="F88" s="137"/>
      <c r="G88" s="137"/>
      <c r="H88" s="137"/>
      <c r="I88" s="138"/>
      <c r="J88" s="138"/>
      <c r="K88" s="137" t="s">
        <v>27</v>
      </c>
      <c r="L88" s="137" t="s">
        <v>27</v>
      </c>
      <c r="M88" s="138"/>
      <c r="N88" s="138"/>
      <c r="O88" s="138"/>
      <c r="P88" s="138"/>
      <c r="Q88" s="138"/>
      <c r="R88" s="138"/>
      <c r="S88" s="138"/>
      <c r="T88" s="179"/>
      <c r="U88" s="179"/>
      <c r="V88" s="138"/>
      <c r="W88" s="138"/>
      <c r="X88" s="138"/>
      <c r="Y88" s="138"/>
      <c r="Z88" s="138"/>
      <c r="AA88" s="138"/>
      <c r="AB88" s="143" t="s">
        <v>586</v>
      </c>
      <c r="AC88" s="138"/>
      <c r="AD88" s="138"/>
      <c r="AE88" s="142"/>
      <c r="AF88" s="143">
        <v>84289</v>
      </c>
      <c r="AG88" s="82"/>
      <c r="AH88" s="82"/>
      <c r="AI88" s="143">
        <v>84309</v>
      </c>
      <c r="AJ88" s="82"/>
      <c r="AK88" s="82"/>
      <c r="AL88" s="143">
        <v>84329</v>
      </c>
      <c r="AM88" s="82"/>
      <c r="AN88" s="82"/>
      <c r="AO88" s="143">
        <v>84349</v>
      </c>
      <c r="AP88" s="82"/>
      <c r="AQ88" s="82"/>
      <c r="AR88" s="143">
        <v>84369</v>
      </c>
      <c r="AS88" s="82"/>
      <c r="AT88" s="82"/>
      <c r="AU88" s="143">
        <v>84294</v>
      </c>
      <c r="AV88" s="82"/>
      <c r="AW88" s="82"/>
      <c r="AX88" s="63">
        <v>116119</v>
      </c>
      <c r="AY88" s="82"/>
      <c r="AZ88" s="82"/>
      <c r="BA88" s="63">
        <v>110429</v>
      </c>
      <c r="BB88" s="82"/>
      <c r="BC88" s="82"/>
      <c r="BD88" s="63"/>
      <c r="BE88" s="82"/>
      <c r="BF88" s="82"/>
      <c r="BG88" s="63"/>
      <c r="BH88" s="82"/>
      <c r="BI88" s="82"/>
      <c r="BJ88" s="63"/>
      <c r="BK88" s="82"/>
      <c r="BL88" s="82"/>
      <c r="BM88" s="63"/>
      <c r="BN88" s="82"/>
      <c r="BO88" s="82"/>
    </row>
    <row r="89" spans="1:67" x14ac:dyDescent="0.2">
      <c r="A89" s="71" t="s">
        <v>25</v>
      </c>
      <c r="B89" s="71" t="s">
        <v>26</v>
      </c>
      <c r="C89" s="71">
        <f>'À renseigner'!$I$13</f>
        <v>0</v>
      </c>
      <c r="D89" s="136"/>
      <c r="E89" s="137"/>
      <c r="F89" s="137"/>
      <c r="G89" s="137"/>
      <c r="H89" s="137"/>
      <c r="I89" s="138"/>
      <c r="J89" s="138"/>
      <c r="K89" s="137" t="s">
        <v>27</v>
      </c>
      <c r="L89" s="137" t="s">
        <v>27</v>
      </c>
      <c r="M89" s="138"/>
      <c r="N89" s="138"/>
      <c r="O89" s="138"/>
      <c r="P89" s="138"/>
      <c r="Q89" s="138"/>
      <c r="R89" s="138"/>
      <c r="S89" s="138"/>
      <c r="T89" s="179"/>
      <c r="U89" s="179"/>
      <c r="V89" s="138"/>
      <c r="W89" s="138"/>
      <c r="X89" s="138"/>
      <c r="Y89" s="138"/>
      <c r="Z89" s="138"/>
      <c r="AA89" s="138"/>
      <c r="AB89" s="143" t="s">
        <v>586</v>
      </c>
      <c r="AC89" s="138"/>
      <c r="AD89" s="138"/>
      <c r="AE89" s="142"/>
      <c r="AF89" s="143">
        <v>84289</v>
      </c>
      <c r="AG89" s="82"/>
      <c r="AH89" s="82"/>
      <c r="AI89" s="143">
        <v>84309</v>
      </c>
      <c r="AJ89" s="82"/>
      <c r="AK89" s="82"/>
      <c r="AL89" s="143">
        <v>84329</v>
      </c>
      <c r="AM89" s="82"/>
      <c r="AN89" s="82"/>
      <c r="AO89" s="143">
        <v>84349</v>
      </c>
      <c r="AP89" s="82"/>
      <c r="AQ89" s="82"/>
      <c r="AR89" s="143">
        <v>84369</v>
      </c>
      <c r="AS89" s="82"/>
      <c r="AT89" s="82"/>
      <c r="AU89" s="143">
        <v>84294</v>
      </c>
      <c r="AV89" s="82"/>
      <c r="AW89" s="82"/>
      <c r="AX89" s="63">
        <v>116119</v>
      </c>
      <c r="AY89" s="82"/>
      <c r="AZ89" s="82"/>
      <c r="BA89" s="63">
        <v>110429</v>
      </c>
      <c r="BB89" s="82"/>
      <c r="BC89" s="82"/>
      <c r="BD89" s="63"/>
      <c r="BE89" s="82"/>
      <c r="BF89" s="82"/>
      <c r="BG89" s="63"/>
      <c r="BH89" s="82"/>
      <c r="BI89" s="82"/>
      <c r="BJ89" s="63"/>
      <c r="BK89" s="82"/>
      <c r="BL89" s="82"/>
      <c r="BM89" s="63"/>
      <c r="BN89" s="82"/>
      <c r="BO89" s="82"/>
    </row>
    <row r="90" spans="1:67" x14ac:dyDescent="0.2">
      <c r="A90" s="71" t="s">
        <v>25</v>
      </c>
      <c r="B90" s="71" t="s">
        <v>26</v>
      </c>
      <c r="C90" s="71">
        <f>'À renseigner'!$I$13</f>
        <v>0</v>
      </c>
      <c r="D90" s="136"/>
      <c r="E90" s="137"/>
      <c r="F90" s="137"/>
      <c r="G90" s="137"/>
      <c r="H90" s="137"/>
      <c r="I90" s="138"/>
      <c r="J90" s="138"/>
      <c r="K90" s="137" t="s">
        <v>27</v>
      </c>
      <c r="L90" s="137" t="s">
        <v>27</v>
      </c>
      <c r="M90" s="138"/>
      <c r="N90" s="138"/>
      <c r="O90" s="138"/>
      <c r="P90" s="138"/>
      <c r="Q90" s="138"/>
      <c r="R90" s="138"/>
      <c r="S90" s="138"/>
      <c r="T90" s="179"/>
      <c r="U90" s="179"/>
      <c r="V90" s="138"/>
      <c r="W90" s="138"/>
      <c r="X90" s="138"/>
      <c r="Y90" s="138"/>
      <c r="Z90" s="138"/>
      <c r="AA90" s="138"/>
      <c r="AB90" s="143" t="s">
        <v>586</v>
      </c>
      <c r="AC90" s="138"/>
      <c r="AD90" s="138"/>
      <c r="AE90" s="142"/>
      <c r="AF90" s="143">
        <v>84289</v>
      </c>
      <c r="AG90" s="82"/>
      <c r="AH90" s="82"/>
      <c r="AI90" s="143">
        <v>84309</v>
      </c>
      <c r="AJ90" s="82"/>
      <c r="AK90" s="82"/>
      <c r="AL90" s="143">
        <v>84329</v>
      </c>
      <c r="AM90" s="82"/>
      <c r="AN90" s="82"/>
      <c r="AO90" s="143">
        <v>84349</v>
      </c>
      <c r="AP90" s="82"/>
      <c r="AQ90" s="82"/>
      <c r="AR90" s="143">
        <v>84369</v>
      </c>
      <c r="AS90" s="82"/>
      <c r="AT90" s="82"/>
      <c r="AU90" s="143">
        <v>84294</v>
      </c>
      <c r="AV90" s="82"/>
      <c r="AW90" s="82"/>
      <c r="AX90" s="63">
        <v>116119</v>
      </c>
      <c r="AY90" s="82"/>
      <c r="AZ90" s="82"/>
      <c r="BA90" s="63">
        <v>110429</v>
      </c>
      <c r="BB90" s="82"/>
      <c r="BC90" s="82"/>
      <c r="BD90" s="63"/>
      <c r="BE90" s="82"/>
      <c r="BF90" s="82"/>
      <c r="BG90" s="63"/>
      <c r="BH90" s="82"/>
      <c r="BI90" s="82"/>
      <c r="BJ90" s="63"/>
      <c r="BK90" s="82"/>
      <c r="BL90" s="82"/>
      <c r="BM90" s="63"/>
      <c r="BN90" s="82"/>
      <c r="BO90" s="82"/>
    </row>
    <row r="91" spans="1:67" x14ac:dyDescent="0.2">
      <c r="A91" s="71" t="s">
        <v>25</v>
      </c>
      <c r="B91" s="71" t="s">
        <v>26</v>
      </c>
      <c r="C91" s="71">
        <f>'À renseigner'!$I$13</f>
        <v>0</v>
      </c>
      <c r="D91" s="136"/>
      <c r="E91" s="137"/>
      <c r="F91" s="137"/>
      <c r="G91" s="137"/>
      <c r="H91" s="137"/>
      <c r="I91" s="138"/>
      <c r="J91" s="138"/>
      <c r="K91" s="137" t="s">
        <v>27</v>
      </c>
      <c r="L91" s="137" t="s">
        <v>27</v>
      </c>
      <c r="M91" s="138"/>
      <c r="N91" s="138"/>
      <c r="O91" s="138"/>
      <c r="P91" s="138"/>
      <c r="Q91" s="138"/>
      <c r="R91" s="138"/>
      <c r="S91" s="138"/>
      <c r="T91" s="179"/>
      <c r="U91" s="179"/>
      <c r="V91" s="138"/>
      <c r="W91" s="138"/>
      <c r="X91" s="138"/>
      <c r="Y91" s="138"/>
      <c r="Z91" s="138"/>
      <c r="AA91" s="138"/>
      <c r="AB91" s="143" t="s">
        <v>586</v>
      </c>
      <c r="AC91" s="138"/>
      <c r="AD91" s="138"/>
      <c r="AE91" s="142"/>
      <c r="AF91" s="143">
        <v>84289</v>
      </c>
      <c r="AG91" s="82"/>
      <c r="AH91" s="82"/>
      <c r="AI91" s="143">
        <v>84309</v>
      </c>
      <c r="AJ91" s="82"/>
      <c r="AK91" s="82"/>
      <c r="AL91" s="143">
        <v>84329</v>
      </c>
      <c r="AM91" s="82"/>
      <c r="AN91" s="82"/>
      <c r="AO91" s="143">
        <v>84349</v>
      </c>
      <c r="AP91" s="82"/>
      <c r="AQ91" s="82"/>
      <c r="AR91" s="143">
        <v>84369</v>
      </c>
      <c r="AS91" s="82"/>
      <c r="AT91" s="82"/>
      <c r="AU91" s="143">
        <v>84294</v>
      </c>
      <c r="AV91" s="82"/>
      <c r="AW91" s="82"/>
      <c r="AX91" s="63">
        <v>116119</v>
      </c>
      <c r="AY91" s="82"/>
      <c r="AZ91" s="82"/>
      <c r="BA91" s="63">
        <v>110429</v>
      </c>
      <c r="BB91" s="82"/>
      <c r="BC91" s="82"/>
      <c r="BD91" s="63"/>
      <c r="BE91" s="82"/>
      <c r="BF91" s="82"/>
      <c r="BG91" s="63"/>
      <c r="BH91" s="82"/>
      <c r="BI91" s="82"/>
      <c r="BJ91" s="63"/>
      <c r="BK91" s="82"/>
      <c r="BL91" s="82"/>
      <c r="BM91" s="63"/>
      <c r="BN91" s="82"/>
      <c r="BO91" s="82"/>
    </row>
    <row r="92" spans="1:67" x14ac:dyDescent="0.2">
      <c r="A92" s="71" t="s">
        <v>25</v>
      </c>
      <c r="B92" s="71" t="s">
        <v>26</v>
      </c>
      <c r="C92" s="71">
        <f>'À renseigner'!$I$13</f>
        <v>0</v>
      </c>
      <c r="D92" s="136"/>
      <c r="E92" s="137"/>
      <c r="F92" s="137"/>
      <c r="G92" s="137"/>
      <c r="H92" s="137"/>
      <c r="I92" s="138"/>
      <c r="J92" s="138"/>
      <c r="K92" s="137" t="s">
        <v>27</v>
      </c>
      <c r="L92" s="137" t="s">
        <v>27</v>
      </c>
      <c r="M92" s="138"/>
      <c r="N92" s="138"/>
      <c r="O92" s="138"/>
      <c r="P92" s="138"/>
      <c r="Q92" s="138"/>
      <c r="R92" s="138"/>
      <c r="S92" s="138"/>
      <c r="T92" s="179"/>
      <c r="U92" s="179"/>
      <c r="V92" s="138"/>
      <c r="W92" s="138"/>
      <c r="X92" s="138"/>
      <c r="Y92" s="138"/>
      <c r="Z92" s="138"/>
      <c r="AA92" s="138"/>
      <c r="AB92" s="143" t="s">
        <v>586</v>
      </c>
      <c r="AC92" s="138"/>
      <c r="AD92" s="138"/>
      <c r="AE92" s="142"/>
      <c r="AF92" s="143">
        <v>84289</v>
      </c>
      <c r="AG92" s="82"/>
      <c r="AH92" s="82"/>
      <c r="AI92" s="143">
        <v>84309</v>
      </c>
      <c r="AJ92" s="82"/>
      <c r="AK92" s="82"/>
      <c r="AL92" s="143">
        <v>84329</v>
      </c>
      <c r="AM92" s="82"/>
      <c r="AN92" s="82"/>
      <c r="AO92" s="143">
        <v>84349</v>
      </c>
      <c r="AP92" s="82"/>
      <c r="AQ92" s="82"/>
      <c r="AR92" s="143">
        <v>84369</v>
      </c>
      <c r="AS92" s="82"/>
      <c r="AT92" s="82"/>
      <c r="AU92" s="143">
        <v>84294</v>
      </c>
      <c r="AV92" s="82"/>
      <c r="AW92" s="82"/>
      <c r="AX92" s="63">
        <v>116119</v>
      </c>
      <c r="AY92" s="82"/>
      <c r="AZ92" s="82"/>
      <c r="BA92" s="63">
        <v>110429</v>
      </c>
      <c r="BB92" s="82"/>
      <c r="BC92" s="82"/>
      <c r="BD92" s="63"/>
      <c r="BE92" s="82"/>
      <c r="BF92" s="82"/>
      <c r="BG92" s="63"/>
      <c r="BH92" s="82"/>
      <c r="BI92" s="82"/>
      <c r="BJ92" s="63"/>
      <c r="BK92" s="82"/>
      <c r="BL92" s="82"/>
      <c r="BM92" s="63"/>
      <c r="BN92" s="82"/>
      <c r="BO92" s="82"/>
    </row>
    <row r="93" spans="1:67" x14ac:dyDescent="0.2">
      <c r="A93" s="71" t="s">
        <v>25</v>
      </c>
      <c r="B93" s="71" t="s">
        <v>26</v>
      </c>
      <c r="C93" s="71">
        <f>'À renseigner'!$I$13</f>
        <v>0</v>
      </c>
      <c r="D93" s="136"/>
      <c r="E93" s="137"/>
      <c r="F93" s="137"/>
      <c r="G93" s="137"/>
      <c r="H93" s="137"/>
      <c r="I93" s="138"/>
      <c r="J93" s="138"/>
      <c r="K93" s="137" t="s">
        <v>27</v>
      </c>
      <c r="L93" s="137" t="s">
        <v>27</v>
      </c>
      <c r="M93" s="138"/>
      <c r="N93" s="138"/>
      <c r="O93" s="138"/>
      <c r="P93" s="138"/>
      <c r="Q93" s="138"/>
      <c r="R93" s="138"/>
      <c r="S93" s="138"/>
      <c r="T93" s="179"/>
      <c r="U93" s="179"/>
      <c r="V93" s="138"/>
      <c r="W93" s="138"/>
      <c r="X93" s="138"/>
      <c r="Y93" s="138"/>
      <c r="Z93" s="138"/>
      <c r="AA93" s="138"/>
      <c r="AB93" s="143" t="s">
        <v>586</v>
      </c>
      <c r="AC93" s="138"/>
      <c r="AD93" s="138"/>
      <c r="AE93" s="142"/>
      <c r="AF93" s="143">
        <v>84289</v>
      </c>
      <c r="AG93" s="82"/>
      <c r="AH93" s="82"/>
      <c r="AI93" s="143">
        <v>84309</v>
      </c>
      <c r="AJ93" s="82"/>
      <c r="AK93" s="82"/>
      <c r="AL93" s="143">
        <v>84329</v>
      </c>
      <c r="AM93" s="82"/>
      <c r="AN93" s="82"/>
      <c r="AO93" s="143">
        <v>84349</v>
      </c>
      <c r="AP93" s="82"/>
      <c r="AQ93" s="82"/>
      <c r="AR93" s="143">
        <v>84369</v>
      </c>
      <c r="AS93" s="82"/>
      <c r="AT93" s="82"/>
      <c r="AU93" s="143">
        <v>84294</v>
      </c>
      <c r="AV93" s="82"/>
      <c r="AW93" s="82"/>
      <c r="AX93" s="63">
        <v>116119</v>
      </c>
      <c r="AY93" s="82"/>
      <c r="AZ93" s="82"/>
      <c r="BA93" s="63">
        <v>110429</v>
      </c>
      <c r="BB93" s="82"/>
      <c r="BC93" s="82"/>
      <c r="BD93" s="63"/>
      <c r="BE93" s="82"/>
      <c r="BF93" s="82"/>
      <c r="BG93" s="63"/>
      <c r="BH93" s="82"/>
      <c r="BI93" s="82"/>
      <c r="BJ93" s="63"/>
      <c r="BK93" s="82"/>
      <c r="BL93" s="82"/>
      <c r="BM93" s="63"/>
      <c r="BN93" s="82"/>
      <c r="BO93" s="82"/>
    </row>
    <row r="94" spans="1:67" x14ac:dyDescent="0.2">
      <c r="A94" s="71" t="s">
        <v>25</v>
      </c>
      <c r="B94" s="71" t="s">
        <v>26</v>
      </c>
      <c r="C94" s="71">
        <f>'À renseigner'!$I$13</f>
        <v>0</v>
      </c>
      <c r="D94" s="136"/>
      <c r="E94" s="137"/>
      <c r="F94" s="137"/>
      <c r="G94" s="137"/>
      <c r="H94" s="137"/>
      <c r="I94" s="138"/>
      <c r="J94" s="138"/>
      <c r="K94" s="137" t="s">
        <v>27</v>
      </c>
      <c r="L94" s="137" t="s">
        <v>27</v>
      </c>
      <c r="M94" s="138"/>
      <c r="N94" s="138"/>
      <c r="O94" s="138"/>
      <c r="P94" s="138"/>
      <c r="Q94" s="138"/>
      <c r="R94" s="138"/>
      <c r="S94" s="138"/>
      <c r="T94" s="179"/>
      <c r="U94" s="179"/>
      <c r="V94" s="138"/>
      <c r="W94" s="138"/>
      <c r="X94" s="138"/>
      <c r="Y94" s="138"/>
      <c r="Z94" s="138"/>
      <c r="AA94" s="138"/>
      <c r="AB94" s="143" t="s">
        <v>586</v>
      </c>
      <c r="AC94" s="138"/>
      <c r="AD94" s="138"/>
      <c r="AE94" s="142"/>
      <c r="AF94" s="143">
        <v>84289</v>
      </c>
      <c r="AG94" s="82"/>
      <c r="AH94" s="82"/>
      <c r="AI94" s="143">
        <v>84309</v>
      </c>
      <c r="AJ94" s="82"/>
      <c r="AK94" s="82"/>
      <c r="AL94" s="143">
        <v>84329</v>
      </c>
      <c r="AM94" s="82"/>
      <c r="AN94" s="82"/>
      <c r="AO94" s="143">
        <v>84349</v>
      </c>
      <c r="AP94" s="82"/>
      <c r="AQ94" s="82"/>
      <c r="AR94" s="143">
        <v>84369</v>
      </c>
      <c r="AS94" s="82"/>
      <c r="AT94" s="82"/>
      <c r="AU94" s="143">
        <v>84294</v>
      </c>
      <c r="AV94" s="82"/>
      <c r="AW94" s="82"/>
      <c r="AX94" s="63">
        <v>116119</v>
      </c>
      <c r="AY94" s="82"/>
      <c r="AZ94" s="82"/>
      <c r="BA94" s="63">
        <v>110429</v>
      </c>
      <c r="BB94" s="82"/>
      <c r="BC94" s="82"/>
      <c r="BD94" s="63"/>
      <c r="BE94" s="82"/>
      <c r="BF94" s="82"/>
      <c r="BG94" s="63"/>
      <c r="BH94" s="82"/>
      <c r="BI94" s="82"/>
      <c r="BJ94" s="63"/>
      <c r="BK94" s="82"/>
      <c r="BL94" s="82"/>
      <c r="BM94" s="63"/>
      <c r="BN94" s="82"/>
      <c r="BO94" s="82"/>
    </row>
    <row r="95" spans="1:67" x14ac:dyDescent="0.2">
      <c r="A95" s="71" t="s">
        <v>25</v>
      </c>
      <c r="B95" s="71" t="s">
        <v>26</v>
      </c>
      <c r="C95" s="71">
        <f>'À renseigner'!$I$13</f>
        <v>0</v>
      </c>
      <c r="D95" s="136"/>
      <c r="E95" s="137"/>
      <c r="F95" s="137"/>
      <c r="G95" s="137"/>
      <c r="H95" s="137"/>
      <c r="I95" s="138"/>
      <c r="J95" s="138"/>
      <c r="K95" s="137" t="s">
        <v>27</v>
      </c>
      <c r="L95" s="137" t="s">
        <v>27</v>
      </c>
      <c r="M95" s="138"/>
      <c r="N95" s="138"/>
      <c r="O95" s="138"/>
      <c r="P95" s="138"/>
      <c r="Q95" s="138"/>
      <c r="R95" s="138"/>
      <c r="S95" s="138"/>
      <c r="T95" s="179"/>
      <c r="U95" s="179"/>
      <c r="V95" s="138"/>
      <c r="W95" s="138"/>
      <c r="X95" s="138"/>
      <c r="Y95" s="138"/>
      <c r="Z95" s="138"/>
      <c r="AA95" s="138"/>
      <c r="AB95" s="143" t="s">
        <v>586</v>
      </c>
      <c r="AC95" s="138"/>
      <c r="AD95" s="138"/>
      <c r="AE95" s="142"/>
      <c r="AF95" s="143">
        <v>84289</v>
      </c>
      <c r="AG95" s="82"/>
      <c r="AH95" s="82"/>
      <c r="AI95" s="143">
        <v>84309</v>
      </c>
      <c r="AJ95" s="82"/>
      <c r="AK95" s="82"/>
      <c r="AL95" s="143">
        <v>84329</v>
      </c>
      <c r="AM95" s="82"/>
      <c r="AN95" s="82"/>
      <c r="AO95" s="143">
        <v>84349</v>
      </c>
      <c r="AP95" s="82"/>
      <c r="AQ95" s="82"/>
      <c r="AR95" s="143">
        <v>84369</v>
      </c>
      <c r="AS95" s="82"/>
      <c r="AT95" s="82"/>
      <c r="AU95" s="143">
        <v>84294</v>
      </c>
      <c r="AV95" s="82"/>
      <c r="AW95" s="82"/>
      <c r="AX95" s="63">
        <v>116119</v>
      </c>
      <c r="AY95" s="82"/>
      <c r="AZ95" s="82"/>
      <c r="BA95" s="63">
        <v>110429</v>
      </c>
      <c r="BB95" s="82"/>
      <c r="BC95" s="82"/>
      <c r="BD95" s="63"/>
      <c r="BE95" s="82"/>
      <c r="BF95" s="82"/>
      <c r="BG95" s="63"/>
      <c r="BH95" s="82"/>
      <c r="BI95" s="82"/>
      <c r="BJ95" s="63"/>
      <c r="BK95" s="82"/>
      <c r="BL95" s="82"/>
      <c r="BM95" s="63"/>
      <c r="BN95" s="82"/>
      <c r="BO95" s="82"/>
    </row>
    <row r="96" spans="1:67" x14ac:dyDescent="0.2">
      <c r="A96" s="71" t="s">
        <v>25</v>
      </c>
      <c r="B96" s="71" t="s">
        <v>26</v>
      </c>
      <c r="C96" s="71">
        <f>'À renseigner'!$I$13</f>
        <v>0</v>
      </c>
      <c r="D96" s="136"/>
      <c r="E96" s="137"/>
      <c r="F96" s="137"/>
      <c r="G96" s="137"/>
      <c r="H96" s="137"/>
      <c r="I96" s="138"/>
      <c r="J96" s="138"/>
      <c r="K96" s="137" t="s">
        <v>27</v>
      </c>
      <c r="L96" s="137" t="s">
        <v>27</v>
      </c>
      <c r="M96" s="138"/>
      <c r="N96" s="138"/>
      <c r="O96" s="138"/>
      <c r="P96" s="138"/>
      <c r="Q96" s="138"/>
      <c r="R96" s="138"/>
      <c r="S96" s="138"/>
      <c r="T96" s="179"/>
      <c r="U96" s="179"/>
      <c r="V96" s="138"/>
      <c r="W96" s="138"/>
      <c r="X96" s="138"/>
      <c r="Y96" s="138"/>
      <c r="Z96" s="138"/>
      <c r="AA96" s="138"/>
      <c r="AB96" s="143" t="s">
        <v>586</v>
      </c>
      <c r="AC96" s="138"/>
      <c r="AD96" s="138"/>
      <c r="AE96" s="142"/>
      <c r="AF96" s="143">
        <v>84289</v>
      </c>
      <c r="AG96" s="82"/>
      <c r="AH96" s="82"/>
      <c r="AI96" s="143">
        <v>84309</v>
      </c>
      <c r="AJ96" s="82"/>
      <c r="AK96" s="82"/>
      <c r="AL96" s="143">
        <v>84329</v>
      </c>
      <c r="AM96" s="82"/>
      <c r="AN96" s="82"/>
      <c r="AO96" s="143">
        <v>84349</v>
      </c>
      <c r="AP96" s="82"/>
      <c r="AQ96" s="82"/>
      <c r="AR96" s="143">
        <v>84369</v>
      </c>
      <c r="AS96" s="82"/>
      <c r="AT96" s="82"/>
      <c r="AU96" s="143">
        <v>84294</v>
      </c>
      <c r="AV96" s="82"/>
      <c r="AW96" s="82"/>
      <c r="AX96" s="63">
        <v>116119</v>
      </c>
      <c r="AY96" s="82"/>
      <c r="AZ96" s="82"/>
      <c r="BA96" s="63">
        <v>110429</v>
      </c>
      <c r="BB96" s="82"/>
      <c r="BC96" s="82"/>
      <c r="BD96" s="63"/>
      <c r="BE96" s="82"/>
      <c r="BF96" s="82"/>
      <c r="BG96" s="63"/>
      <c r="BH96" s="82"/>
      <c r="BI96" s="82"/>
      <c r="BJ96" s="63"/>
      <c r="BK96" s="82"/>
      <c r="BL96" s="82"/>
      <c r="BM96" s="63"/>
      <c r="BN96" s="82"/>
      <c r="BO96" s="82"/>
    </row>
    <row r="97" spans="1:67" x14ac:dyDescent="0.2">
      <c r="A97" s="71" t="s">
        <v>25</v>
      </c>
      <c r="B97" s="71" t="s">
        <v>26</v>
      </c>
      <c r="C97" s="71">
        <f>'À renseigner'!$I$13</f>
        <v>0</v>
      </c>
      <c r="D97" s="136"/>
      <c r="E97" s="137"/>
      <c r="F97" s="137"/>
      <c r="G97" s="137"/>
      <c r="H97" s="137"/>
      <c r="I97" s="138"/>
      <c r="J97" s="138"/>
      <c r="K97" s="137" t="s">
        <v>27</v>
      </c>
      <c r="L97" s="137" t="s">
        <v>27</v>
      </c>
      <c r="M97" s="138"/>
      <c r="N97" s="138"/>
      <c r="O97" s="138"/>
      <c r="P97" s="138"/>
      <c r="Q97" s="138"/>
      <c r="R97" s="138"/>
      <c r="S97" s="138"/>
      <c r="T97" s="179"/>
      <c r="U97" s="179"/>
      <c r="V97" s="138"/>
      <c r="W97" s="138"/>
      <c r="X97" s="138"/>
      <c r="Y97" s="138"/>
      <c r="Z97" s="138"/>
      <c r="AA97" s="138"/>
      <c r="AB97" s="143" t="s">
        <v>586</v>
      </c>
      <c r="AC97" s="138"/>
      <c r="AD97" s="138"/>
      <c r="AE97" s="142"/>
      <c r="AF97" s="143">
        <v>84289</v>
      </c>
      <c r="AG97" s="82"/>
      <c r="AH97" s="82"/>
      <c r="AI97" s="143">
        <v>84309</v>
      </c>
      <c r="AJ97" s="82"/>
      <c r="AK97" s="82"/>
      <c r="AL97" s="143">
        <v>84329</v>
      </c>
      <c r="AM97" s="82"/>
      <c r="AN97" s="82"/>
      <c r="AO97" s="143">
        <v>84349</v>
      </c>
      <c r="AP97" s="82"/>
      <c r="AQ97" s="82"/>
      <c r="AR97" s="143">
        <v>84369</v>
      </c>
      <c r="AS97" s="82"/>
      <c r="AT97" s="82"/>
      <c r="AU97" s="143">
        <v>84294</v>
      </c>
      <c r="AV97" s="82"/>
      <c r="AW97" s="82"/>
      <c r="AX97" s="63">
        <v>116119</v>
      </c>
      <c r="AY97" s="82"/>
      <c r="AZ97" s="82"/>
      <c r="BA97" s="63">
        <v>110429</v>
      </c>
      <c r="BB97" s="82"/>
      <c r="BC97" s="82"/>
      <c r="BD97" s="63"/>
      <c r="BE97" s="82"/>
      <c r="BF97" s="82"/>
      <c r="BG97" s="63"/>
      <c r="BH97" s="82"/>
      <c r="BI97" s="82"/>
      <c r="BJ97" s="63"/>
      <c r="BK97" s="82"/>
      <c r="BL97" s="82"/>
      <c r="BM97" s="63"/>
      <c r="BN97" s="82"/>
      <c r="BO97" s="82"/>
    </row>
    <row r="98" spans="1:67" x14ac:dyDescent="0.2">
      <c r="A98" s="71" t="s">
        <v>25</v>
      </c>
      <c r="B98" s="71" t="s">
        <v>26</v>
      </c>
      <c r="C98" s="71">
        <f>'À renseigner'!$I$13</f>
        <v>0</v>
      </c>
      <c r="D98" s="136"/>
      <c r="E98" s="137"/>
      <c r="F98" s="137"/>
      <c r="G98" s="137"/>
      <c r="H98" s="137"/>
      <c r="I98" s="138"/>
      <c r="J98" s="138"/>
      <c r="K98" s="137" t="s">
        <v>27</v>
      </c>
      <c r="L98" s="137" t="s">
        <v>27</v>
      </c>
      <c r="M98" s="138"/>
      <c r="N98" s="138"/>
      <c r="O98" s="138"/>
      <c r="P98" s="138"/>
      <c r="Q98" s="138"/>
      <c r="R98" s="138"/>
      <c r="S98" s="138"/>
      <c r="T98" s="179"/>
      <c r="U98" s="179"/>
      <c r="V98" s="138"/>
      <c r="W98" s="138"/>
      <c r="X98" s="138"/>
      <c r="Y98" s="138"/>
      <c r="Z98" s="138"/>
      <c r="AA98" s="138"/>
      <c r="AB98" s="143" t="s">
        <v>586</v>
      </c>
      <c r="AC98" s="138"/>
      <c r="AD98" s="138"/>
      <c r="AE98" s="142"/>
      <c r="AF98" s="143">
        <v>84289</v>
      </c>
      <c r="AG98" s="82"/>
      <c r="AH98" s="82"/>
      <c r="AI98" s="143">
        <v>84309</v>
      </c>
      <c r="AJ98" s="82"/>
      <c r="AK98" s="82"/>
      <c r="AL98" s="143">
        <v>84329</v>
      </c>
      <c r="AM98" s="82"/>
      <c r="AN98" s="82"/>
      <c r="AO98" s="143">
        <v>84349</v>
      </c>
      <c r="AP98" s="82"/>
      <c r="AQ98" s="82"/>
      <c r="AR98" s="143">
        <v>84369</v>
      </c>
      <c r="AS98" s="82"/>
      <c r="AT98" s="82"/>
      <c r="AU98" s="143">
        <v>84294</v>
      </c>
      <c r="AV98" s="82"/>
      <c r="AW98" s="82"/>
      <c r="AX98" s="63">
        <v>116119</v>
      </c>
      <c r="AY98" s="82"/>
      <c r="AZ98" s="82"/>
      <c r="BA98" s="63">
        <v>110429</v>
      </c>
      <c r="BB98" s="82"/>
      <c r="BC98" s="82"/>
      <c r="BD98" s="63"/>
      <c r="BE98" s="82"/>
      <c r="BF98" s="82"/>
      <c r="BG98" s="63"/>
      <c r="BH98" s="82"/>
      <c r="BI98" s="82"/>
      <c r="BJ98" s="63"/>
      <c r="BK98" s="82"/>
      <c r="BL98" s="82"/>
      <c r="BM98" s="63"/>
      <c r="BN98" s="82"/>
      <c r="BO98" s="82"/>
    </row>
    <row r="99" spans="1:67" x14ac:dyDescent="0.2">
      <c r="A99" s="71" t="s">
        <v>25</v>
      </c>
      <c r="B99" s="71" t="s">
        <v>26</v>
      </c>
      <c r="C99" s="71">
        <f>'À renseigner'!$I$13</f>
        <v>0</v>
      </c>
      <c r="D99" s="136"/>
      <c r="E99" s="137"/>
      <c r="F99" s="137"/>
      <c r="G99" s="137"/>
      <c r="H99" s="137"/>
      <c r="I99" s="138"/>
      <c r="J99" s="138"/>
      <c r="K99" s="137" t="s">
        <v>27</v>
      </c>
      <c r="L99" s="137" t="s">
        <v>27</v>
      </c>
      <c r="M99" s="138"/>
      <c r="N99" s="138"/>
      <c r="O99" s="138"/>
      <c r="P99" s="138"/>
      <c r="Q99" s="138"/>
      <c r="R99" s="138"/>
      <c r="S99" s="138"/>
      <c r="T99" s="179"/>
      <c r="U99" s="179"/>
      <c r="V99" s="138"/>
      <c r="W99" s="138"/>
      <c r="X99" s="138"/>
      <c r="Y99" s="138"/>
      <c r="Z99" s="138"/>
      <c r="AA99" s="138"/>
      <c r="AB99" s="143" t="s">
        <v>586</v>
      </c>
      <c r="AC99" s="138"/>
      <c r="AD99" s="138"/>
      <c r="AE99" s="142"/>
      <c r="AF99" s="143">
        <v>84289</v>
      </c>
      <c r="AG99" s="82"/>
      <c r="AH99" s="82"/>
      <c r="AI99" s="143">
        <v>84309</v>
      </c>
      <c r="AJ99" s="82"/>
      <c r="AK99" s="82"/>
      <c r="AL99" s="143">
        <v>84329</v>
      </c>
      <c r="AM99" s="82"/>
      <c r="AN99" s="82"/>
      <c r="AO99" s="143">
        <v>84349</v>
      </c>
      <c r="AP99" s="82"/>
      <c r="AQ99" s="82"/>
      <c r="AR99" s="143">
        <v>84369</v>
      </c>
      <c r="AS99" s="82"/>
      <c r="AT99" s="82"/>
      <c r="AU99" s="143">
        <v>84294</v>
      </c>
      <c r="AV99" s="82"/>
      <c r="AW99" s="82"/>
      <c r="AX99" s="63">
        <v>116119</v>
      </c>
      <c r="AY99" s="82"/>
      <c r="AZ99" s="82"/>
      <c r="BA99" s="63">
        <v>110429</v>
      </c>
      <c r="BB99" s="82"/>
      <c r="BC99" s="82"/>
      <c r="BD99" s="63"/>
      <c r="BE99" s="82"/>
      <c r="BF99" s="82"/>
      <c r="BG99" s="63"/>
      <c r="BH99" s="82"/>
      <c r="BI99" s="82"/>
      <c r="BJ99" s="63"/>
      <c r="BK99" s="82"/>
      <c r="BL99" s="82"/>
      <c r="BM99" s="63"/>
      <c r="BN99" s="82"/>
      <c r="BO99" s="82"/>
    </row>
    <row r="100" spans="1:67" x14ac:dyDescent="0.2">
      <c r="A100" s="71" t="s">
        <v>25</v>
      </c>
      <c r="B100" s="71" t="s">
        <v>26</v>
      </c>
      <c r="C100" s="71">
        <f>'À renseigner'!$I$13</f>
        <v>0</v>
      </c>
      <c r="D100" s="136"/>
      <c r="E100" s="137"/>
      <c r="F100" s="137"/>
      <c r="G100" s="137"/>
      <c r="H100" s="137"/>
      <c r="I100" s="138"/>
      <c r="J100" s="138"/>
      <c r="K100" s="137" t="s">
        <v>27</v>
      </c>
      <c r="L100" s="137" t="s">
        <v>27</v>
      </c>
      <c r="M100" s="138"/>
      <c r="N100" s="138"/>
      <c r="O100" s="138"/>
      <c r="P100" s="138"/>
      <c r="Q100" s="138"/>
      <c r="R100" s="138"/>
      <c r="S100" s="138"/>
      <c r="T100" s="179"/>
      <c r="U100" s="179"/>
      <c r="V100" s="138"/>
      <c r="W100" s="138"/>
      <c r="X100" s="138"/>
      <c r="Y100" s="138"/>
      <c r="Z100" s="138"/>
      <c r="AA100" s="138"/>
      <c r="AB100" s="143" t="s">
        <v>586</v>
      </c>
      <c r="AC100" s="138"/>
      <c r="AD100" s="138"/>
      <c r="AE100" s="142"/>
      <c r="AF100" s="143">
        <v>84289</v>
      </c>
      <c r="AG100" s="82"/>
      <c r="AH100" s="82"/>
      <c r="AI100" s="143">
        <v>84309</v>
      </c>
      <c r="AJ100" s="82"/>
      <c r="AK100" s="82"/>
      <c r="AL100" s="143">
        <v>84329</v>
      </c>
      <c r="AM100" s="82"/>
      <c r="AN100" s="82"/>
      <c r="AO100" s="143">
        <v>84349</v>
      </c>
      <c r="AP100" s="82"/>
      <c r="AQ100" s="82"/>
      <c r="AR100" s="143">
        <v>84369</v>
      </c>
      <c r="AS100" s="82"/>
      <c r="AT100" s="82"/>
      <c r="AU100" s="143">
        <v>84294</v>
      </c>
      <c r="AV100" s="82"/>
      <c r="AW100" s="82"/>
      <c r="AX100" s="63">
        <v>116119</v>
      </c>
      <c r="AY100" s="82"/>
      <c r="AZ100" s="82"/>
      <c r="BA100" s="63">
        <v>110429</v>
      </c>
      <c r="BB100" s="82"/>
      <c r="BC100" s="82"/>
      <c r="BD100" s="63"/>
      <c r="BE100" s="82"/>
      <c r="BF100" s="82"/>
      <c r="BG100" s="63"/>
      <c r="BH100" s="82"/>
      <c r="BI100" s="82"/>
      <c r="BJ100" s="63"/>
      <c r="BK100" s="82"/>
      <c r="BL100" s="82"/>
      <c r="BM100" s="63"/>
      <c r="BN100" s="82"/>
      <c r="BO100" s="82"/>
    </row>
    <row r="101" spans="1:67" x14ac:dyDescent="0.2">
      <c r="A101" s="71" t="s">
        <v>25</v>
      </c>
      <c r="B101" s="71" t="s">
        <v>26</v>
      </c>
      <c r="C101" s="71">
        <f>'À renseigner'!$I$13</f>
        <v>0</v>
      </c>
      <c r="D101" s="136"/>
      <c r="E101" s="137"/>
      <c r="F101" s="137"/>
      <c r="G101" s="137"/>
      <c r="H101" s="137"/>
      <c r="I101" s="138"/>
      <c r="J101" s="138"/>
      <c r="K101" s="137" t="s">
        <v>27</v>
      </c>
      <c r="L101" s="137" t="s">
        <v>27</v>
      </c>
      <c r="M101" s="138"/>
      <c r="N101" s="138"/>
      <c r="O101" s="138"/>
      <c r="P101" s="138"/>
      <c r="Q101" s="138"/>
      <c r="R101" s="138"/>
      <c r="S101" s="138"/>
      <c r="T101" s="179"/>
      <c r="U101" s="179"/>
      <c r="V101" s="138"/>
      <c r="W101" s="138"/>
      <c r="X101" s="138"/>
      <c r="Y101" s="138"/>
      <c r="Z101" s="138"/>
      <c r="AA101" s="138"/>
      <c r="AB101" s="143" t="s">
        <v>586</v>
      </c>
      <c r="AC101" s="138"/>
      <c r="AD101" s="138"/>
      <c r="AE101" s="142"/>
      <c r="AF101" s="143">
        <v>84289</v>
      </c>
      <c r="AG101" s="82"/>
      <c r="AH101" s="82"/>
      <c r="AI101" s="143">
        <v>84309</v>
      </c>
      <c r="AJ101" s="82"/>
      <c r="AK101" s="82"/>
      <c r="AL101" s="143">
        <v>84329</v>
      </c>
      <c r="AM101" s="82"/>
      <c r="AN101" s="82"/>
      <c r="AO101" s="143">
        <v>84349</v>
      </c>
      <c r="AP101" s="82"/>
      <c r="AQ101" s="82"/>
      <c r="AR101" s="143">
        <v>84369</v>
      </c>
      <c r="AS101" s="82"/>
      <c r="AT101" s="82"/>
      <c r="AU101" s="143">
        <v>84294</v>
      </c>
      <c r="AV101" s="82"/>
      <c r="AW101" s="82"/>
      <c r="AX101" s="63">
        <v>116119</v>
      </c>
      <c r="AY101" s="82"/>
      <c r="AZ101" s="82"/>
      <c r="BA101" s="63">
        <v>110429</v>
      </c>
      <c r="BB101" s="82"/>
      <c r="BC101" s="82"/>
      <c r="BD101" s="63"/>
      <c r="BE101" s="82"/>
      <c r="BF101" s="82"/>
      <c r="BG101" s="63"/>
      <c r="BH101" s="82"/>
      <c r="BI101" s="82"/>
      <c r="BJ101" s="63"/>
      <c r="BK101" s="82"/>
      <c r="BL101" s="82"/>
      <c r="BM101" s="63"/>
      <c r="BN101" s="82"/>
      <c r="BO101" s="82"/>
    </row>
    <row r="102" spans="1:67" x14ac:dyDescent="0.2">
      <c r="A102" s="71" t="s">
        <v>25</v>
      </c>
      <c r="B102" s="71" t="s">
        <v>26</v>
      </c>
      <c r="C102" s="71">
        <f>'À renseigner'!$I$13</f>
        <v>0</v>
      </c>
      <c r="D102" s="136"/>
      <c r="E102" s="137"/>
      <c r="F102" s="137"/>
      <c r="G102" s="137"/>
      <c r="H102" s="137"/>
      <c r="I102" s="138"/>
      <c r="J102" s="138"/>
      <c r="K102" s="137" t="s">
        <v>27</v>
      </c>
      <c r="L102" s="137" t="s">
        <v>27</v>
      </c>
      <c r="M102" s="138"/>
      <c r="N102" s="138"/>
      <c r="O102" s="138"/>
      <c r="P102" s="138"/>
      <c r="Q102" s="138"/>
      <c r="R102" s="138"/>
      <c r="S102" s="138"/>
      <c r="T102" s="179"/>
      <c r="U102" s="179"/>
      <c r="V102" s="138"/>
      <c r="W102" s="138"/>
      <c r="X102" s="138"/>
      <c r="Y102" s="138"/>
      <c r="Z102" s="138"/>
      <c r="AA102" s="138"/>
      <c r="AB102" s="143" t="s">
        <v>586</v>
      </c>
      <c r="AC102" s="138"/>
      <c r="AD102" s="138"/>
      <c r="AE102" s="142"/>
      <c r="AF102" s="143">
        <v>84289</v>
      </c>
      <c r="AG102" s="82"/>
      <c r="AH102" s="82"/>
      <c r="AI102" s="143">
        <v>84309</v>
      </c>
      <c r="AJ102" s="82"/>
      <c r="AK102" s="82"/>
      <c r="AL102" s="143">
        <v>84329</v>
      </c>
      <c r="AM102" s="82"/>
      <c r="AN102" s="82"/>
      <c r="AO102" s="143">
        <v>84349</v>
      </c>
      <c r="AP102" s="82"/>
      <c r="AQ102" s="82"/>
      <c r="AR102" s="143">
        <v>84369</v>
      </c>
      <c r="AS102" s="82"/>
      <c r="AT102" s="82"/>
      <c r="AU102" s="143">
        <v>84294</v>
      </c>
      <c r="AV102" s="82"/>
      <c r="AW102" s="82"/>
      <c r="AX102" s="63">
        <v>116119</v>
      </c>
      <c r="AY102" s="82"/>
      <c r="AZ102" s="82"/>
      <c r="BA102" s="63">
        <v>110429</v>
      </c>
      <c r="BB102" s="82"/>
      <c r="BC102" s="82"/>
      <c r="BD102" s="63"/>
      <c r="BE102" s="82"/>
      <c r="BF102" s="82"/>
      <c r="BG102" s="63"/>
      <c r="BH102" s="82"/>
      <c r="BI102" s="82"/>
      <c r="BJ102" s="63"/>
      <c r="BK102" s="82"/>
      <c r="BL102" s="82"/>
      <c r="BM102" s="63"/>
      <c r="BN102" s="82"/>
      <c r="BO102" s="82"/>
    </row>
    <row r="103" spans="1:67" x14ac:dyDescent="0.2">
      <c r="A103" s="71" t="s">
        <v>25</v>
      </c>
      <c r="B103" s="71" t="s">
        <v>26</v>
      </c>
      <c r="C103" s="71">
        <f>'À renseigner'!$I$13</f>
        <v>0</v>
      </c>
      <c r="D103" s="136"/>
      <c r="E103" s="137"/>
      <c r="F103" s="137"/>
      <c r="G103" s="137"/>
      <c r="H103" s="137"/>
      <c r="I103" s="138"/>
      <c r="J103" s="138"/>
      <c r="K103" s="137" t="s">
        <v>27</v>
      </c>
      <c r="L103" s="137" t="s">
        <v>27</v>
      </c>
      <c r="M103" s="138"/>
      <c r="N103" s="138"/>
      <c r="O103" s="138"/>
      <c r="P103" s="138"/>
      <c r="Q103" s="138"/>
      <c r="R103" s="138"/>
      <c r="S103" s="138"/>
      <c r="T103" s="179"/>
      <c r="U103" s="179"/>
      <c r="V103" s="138"/>
      <c r="W103" s="138"/>
      <c r="X103" s="138"/>
      <c r="Y103" s="138"/>
      <c r="Z103" s="138"/>
      <c r="AA103" s="138"/>
      <c r="AB103" s="143" t="s">
        <v>586</v>
      </c>
      <c r="AC103" s="138"/>
      <c r="AD103" s="138"/>
      <c r="AE103" s="142"/>
      <c r="AF103" s="143">
        <v>84289</v>
      </c>
      <c r="AG103" s="82"/>
      <c r="AH103" s="82"/>
      <c r="AI103" s="143">
        <v>84309</v>
      </c>
      <c r="AJ103" s="82"/>
      <c r="AK103" s="82"/>
      <c r="AL103" s="143">
        <v>84329</v>
      </c>
      <c r="AM103" s="82"/>
      <c r="AN103" s="82"/>
      <c r="AO103" s="143">
        <v>84349</v>
      </c>
      <c r="AP103" s="82"/>
      <c r="AQ103" s="82"/>
      <c r="AR103" s="143">
        <v>84369</v>
      </c>
      <c r="AS103" s="82"/>
      <c r="AT103" s="82"/>
      <c r="AU103" s="143">
        <v>84294</v>
      </c>
      <c r="AV103" s="82"/>
      <c r="AW103" s="82"/>
      <c r="AX103" s="63">
        <v>116119</v>
      </c>
      <c r="AY103" s="82"/>
      <c r="AZ103" s="82"/>
      <c r="BA103" s="63">
        <v>110429</v>
      </c>
      <c r="BB103" s="82"/>
      <c r="BC103" s="82"/>
      <c r="BD103" s="63"/>
      <c r="BE103" s="82"/>
      <c r="BF103" s="82"/>
      <c r="BG103" s="63"/>
      <c r="BH103" s="82"/>
      <c r="BI103" s="82"/>
      <c r="BJ103" s="63"/>
      <c r="BK103" s="82"/>
      <c r="BL103" s="82"/>
      <c r="BM103" s="63"/>
      <c r="BN103" s="82"/>
      <c r="BO103" s="82"/>
    </row>
    <row r="104" spans="1:67" x14ac:dyDescent="0.2">
      <c r="A104" s="71" t="s">
        <v>25</v>
      </c>
      <c r="B104" s="71" t="s">
        <v>26</v>
      </c>
      <c r="C104" s="71">
        <f>'À renseigner'!$I$13</f>
        <v>0</v>
      </c>
      <c r="D104" s="136"/>
      <c r="E104" s="137"/>
      <c r="F104" s="137"/>
      <c r="G104" s="137"/>
      <c r="H104" s="137"/>
      <c r="I104" s="138"/>
      <c r="J104" s="138"/>
      <c r="K104" s="137" t="s">
        <v>27</v>
      </c>
      <c r="L104" s="137" t="s">
        <v>27</v>
      </c>
      <c r="M104" s="138"/>
      <c r="N104" s="138"/>
      <c r="O104" s="138"/>
      <c r="P104" s="138"/>
      <c r="Q104" s="138"/>
      <c r="R104" s="138"/>
      <c r="S104" s="138"/>
      <c r="T104" s="179"/>
      <c r="U104" s="179"/>
      <c r="V104" s="138"/>
      <c r="W104" s="138"/>
      <c r="X104" s="138"/>
      <c r="Y104" s="138"/>
      <c r="Z104" s="138"/>
      <c r="AA104" s="138"/>
      <c r="AB104" s="143" t="s">
        <v>586</v>
      </c>
      <c r="AC104" s="138"/>
      <c r="AD104" s="138"/>
      <c r="AE104" s="142"/>
      <c r="AF104" s="143">
        <v>84289</v>
      </c>
      <c r="AG104" s="82"/>
      <c r="AH104" s="82"/>
      <c r="AI104" s="143">
        <v>84309</v>
      </c>
      <c r="AJ104" s="82"/>
      <c r="AK104" s="82"/>
      <c r="AL104" s="143">
        <v>84329</v>
      </c>
      <c r="AM104" s="82"/>
      <c r="AN104" s="82"/>
      <c r="AO104" s="143">
        <v>84349</v>
      </c>
      <c r="AP104" s="82"/>
      <c r="AQ104" s="82"/>
      <c r="AR104" s="143">
        <v>84369</v>
      </c>
      <c r="AS104" s="82"/>
      <c r="AT104" s="82"/>
      <c r="AU104" s="143">
        <v>84294</v>
      </c>
      <c r="AV104" s="82"/>
      <c r="AW104" s="82"/>
      <c r="AX104" s="63">
        <v>116119</v>
      </c>
      <c r="AY104" s="82"/>
      <c r="AZ104" s="82"/>
      <c r="BA104" s="63">
        <v>110429</v>
      </c>
      <c r="BB104" s="82"/>
      <c r="BC104" s="82"/>
      <c r="BD104" s="63"/>
      <c r="BE104" s="82"/>
      <c r="BF104" s="82"/>
      <c r="BG104" s="63"/>
      <c r="BH104" s="82"/>
      <c r="BI104" s="82"/>
      <c r="BJ104" s="63"/>
      <c r="BK104" s="82"/>
      <c r="BL104" s="82"/>
      <c r="BM104" s="63"/>
      <c r="BN104" s="82"/>
      <c r="BO104" s="82"/>
    </row>
    <row r="105" spans="1:67" x14ac:dyDescent="0.2">
      <c r="A105" s="71" t="s">
        <v>25</v>
      </c>
      <c r="B105" s="71" t="s">
        <v>26</v>
      </c>
      <c r="C105" s="71">
        <f>'À renseigner'!$I$13</f>
        <v>0</v>
      </c>
      <c r="AB105" s="143" t="s">
        <v>586</v>
      </c>
      <c r="AC105" s="138"/>
      <c r="AD105" s="138"/>
      <c r="AE105" s="142"/>
      <c r="AF105" s="143">
        <v>84289</v>
      </c>
      <c r="AG105" s="82"/>
      <c r="AH105" s="82"/>
      <c r="AI105" s="143">
        <v>84309</v>
      </c>
      <c r="AJ105" s="82"/>
      <c r="AK105" s="82"/>
      <c r="AL105" s="143">
        <v>84329</v>
      </c>
      <c r="AM105" s="82"/>
      <c r="AN105" s="82"/>
      <c r="AO105" s="143">
        <v>84349</v>
      </c>
      <c r="AP105" s="82"/>
      <c r="AQ105" s="82"/>
      <c r="AR105" s="143">
        <v>84369</v>
      </c>
      <c r="AS105" s="82"/>
      <c r="AT105" s="82"/>
      <c r="AU105" s="143">
        <v>84294</v>
      </c>
      <c r="AV105" s="82"/>
      <c r="AW105" s="82"/>
      <c r="AX105" s="63">
        <v>116119</v>
      </c>
      <c r="AY105" s="82"/>
      <c r="AZ105" s="82"/>
      <c r="BA105" s="63">
        <v>110429</v>
      </c>
      <c r="BB105" s="82"/>
      <c r="BC105" s="82"/>
      <c r="BD105" s="63"/>
      <c r="BE105" s="82"/>
      <c r="BF105" s="82"/>
      <c r="BG105" s="63"/>
      <c r="BH105" s="82"/>
      <c r="BI105" s="82"/>
      <c r="BJ105" s="63"/>
      <c r="BK105" s="82"/>
      <c r="BL105" s="82"/>
      <c r="BM105" s="63"/>
      <c r="BN105" s="82"/>
      <c r="BO105" s="82"/>
    </row>
    <row r="106" spans="1:67" x14ac:dyDescent="0.2">
      <c r="AP106" s="59"/>
      <c r="AQ106" s="59"/>
    </row>
  </sheetData>
  <sheetProtection algorithmName="SHA-512" hashValue="THL562LVPphNADxLupZ9iwwimhNAqKR40fk6QQnjeBseC8gmrMo0hyK5/pNmPW55ldE9VfIqFg4HbJ9jrzXiGg==" saltValue="ssWPcUq2ktWaBpAo7OxNzg==" spinCount="100000" sheet="1" objects="1" scenarios="1"/>
  <mergeCells count="46">
    <mergeCell ref="A5:C5"/>
    <mergeCell ref="AC3:AC4"/>
    <mergeCell ref="AD3:AD4"/>
    <mergeCell ref="AE3:AE4"/>
    <mergeCell ref="AL3:AN3"/>
    <mergeCell ref="Z3:Z4"/>
    <mergeCell ref="AA3:AA4"/>
    <mergeCell ref="A1:C1"/>
    <mergeCell ref="A3:C4"/>
    <mergeCell ref="D3:D4"/>
    <mergeCell ref="E3:E4"/>
    <mergeCell ref="F3:F4"/>
    <mergeCell ref="D1:Y1"/>
    <mergeCell ref="V3:V4"/>
    <mergeCell ref="W3:W4"/>
    <mergeCell ref="X3:X4"/>
    <mergeCell ref="Y3:Y4"/>
    <mergeCell ref="AB1:BO1"/>
    <mergeCell ref="BD3:BF3"/>
    <mergeCell ref="BG3:BI3"/>
    <mergeCell ref="BJ3:BL3"/>
    <mergeCell ref="BM3:BO3"/>
    <mergeCell ref="AB3:AB4"/>
    <mergeCell ref="AF3:AH3"/>
    <mergeCell ref="AI3:AK3"/>
    <mergeCell ref="AO3:AQ3"/>
    <mergeCell ref="AR3:AT3"/>
    <mergeCell ref="AU3:AW3"/>
    <mergeCell ref="AX3:AZ3"/>
    <mergeCell ref="BA3:BC3"/>
    <mergeCell ref="Z1:AA1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dataValidations xWindow="808" yWindow="555" count="23">
    <dataValidation allowBlank="1" showInputMessage="1" showErrorMessage="1" promptTitle="Numéro de Sécurité sociale" prompt="13 ou 15 caractères" sqref="D3" xr:uid="{D7600602-A476-43EE-9F4D-1C4FBDF2B714}"/>
    <dataValidation type="custom" allowBlank="1" showInputMessage="1" showErrorMessage="1" promptTitle="Montant PPV" prompt="Montant à investir sur le fonds pour la prime de partage de la valeur" sqref="AJ6:AK105 AM6:AN105 AP6:AQ105 AS6:AT105 AV6:AW105 AY6:AZ105 BB6:BC105 BE6:BF105 BH6:BI105 BK6:BL105 BN6:BO105 AH8 AG6:AH7 AG9:AH105" xr:uid="{60448424-3BB2-4798-8D4B-CCC3ED05AB36}">
      <formula1>($AC6="")</formula1>
    </dataValidation>
    <dataValidation allowBlank="1" showInputMessage="1" showErrorMessage="1" prompt="Si vous optez pour la gestion pilotée, merci de ne rien indiquer à partir de la colonne L." sqref="AD6:AD105" xr:uid="{816DA8AA-F4B1-4E2C-B68E-88B1EBBE48B5}"/>
    <dataValidation type="date" showInputMessage="1" showErrorMessage="1" promptTitle="Date de sortie de l'entreprise" prompt="Au format JJ/MM/AAAA" sqref="X5:X104" xr:uid="{3707A1C9-B570-417F-BA13-8EE96843CB19}">
      <formula1>1</formula1>
      <formula2>54789</formula2>
    </dataValidation>
    <dataValidation allowBlank="1" showInputMessage="1" showErrorMessage="1" promptTitle="Abondement" prompt="Montant de l'abondement par bénéficiaire" sqref="AA5:AA104" xr:uid="{049839DE-6FC4-426E-B4E3-72166A2C83FC}"/>
    <dataValidation allowBlank="1" showInputMessage="1" showErrorMessage="1" promptTitle="Montant de la PPV" prompt="Montant de la Prime de partage de la valeur" sqref="Z5:Z104" xr:uid="{A995EBED-3E29-4482-9EED-8CDEA5C5ECF2}"/>
    <dataValidation type="date" showInputMessage="1" showErrorMessage="1" promptTitle="Date d'entrée dans l'entreprise" prompt="Au format JJ/MM/AAAA" sqref="W5:W104" xr:uid="{6B981C66-3384-415A-9788-007B65D1EC4C}">
      <formula1>1</formula1>
      <formula2>54789</formula2>
    </dataValidation>
    <dataValidation type="textLength" operator="equal" allowBlank="1" showInputMessage="1" showErrorMessage="1" promptTitle="Numéro de téléphone mobile" prompt="Sur 10 caractères" sqref="U5" xr:uid="{A2980153-9E69-4E2A-9C8B-3A7C1244F28F}">
      <formula1>10</formula1>
    </dataValidation>
    <dataValidation type="textLength" operator="equal" allowBlank="1" showInputMessage="1" showErrorMessage="1" promptTitle="Numéro de téléphone fixe" prompt="Sur 10 caractères" sqref="T5" xr:uid="{4908E4E9-9FCA-46F1-9740-88081971BB06}">
      <formula1>10</formula1>
    </dataValidation>
    <dataValidation allowBlank="1" showInputMessage="1" showErrorMessage="1" promptTitle="Adresse e-mail" prompt="Inférieur à 32 caractères" sqref="S5:S104" xr:uid="{8EEE5279-B791-431C-875E-7403DA19AF68}"/>
    <dataValidation type="textLength" operator="equal" allowBlank="1" showInputMessage="1" showErrorMessage="1" error="Sur 2 caractères" promptTitle="Code pays" prompt="Mettre &quot;FR&quot; pour France. _x000a__x000a_Pour les autres codes, consultez l'onglet &quot;Codes pays&quot;" sqref="R5:R104" xr:uid="{97651C2F-1814-45B3-9D56-DFE707C77DFB}">
      <formula1>2</formula1>
    </dataValidation>
    <dataValidation allowBlank="1" showInputMessage="1" showErrorMessage="1" promptTitle="Ville" prompt="Inférieur à 32 caractères" sqref="Q5:Q104" xr:uid="{8ABF1696-252C-44D2-9F61-8120CF5DBC14}"/>
    <dataValidation allowBlank="1" showInputMessage="1" showErrorMessage="1" promptTitle="Code postal" prompt="Sur 5 caractères" sqref="P5:P104" xr:uid="{C6D8D904-5D2D-4D16-9065-96E060B13138}"/>
    <dataValidation allowBlank="1" showInputMessage="1" showErrorMessage="1" promptTitle="Localité" prompt="Inférieur à 32 caractères" sqref="O5:O104" xr:uid="{BA1AC66F-5C7D-4971-8A8A-A7A03F8BCC8C}"/>
    <dataValidation allowBlank="1" showInputMessage="1" showErrorMessage="1" promptTitle="Complément de rue" prompt="Inférieur à 32 caractères" sqref="N5:N104" xr:uid="{4D02C958-37E7-4FFE-A424-37BA772DDD11}"/>
    <dataValidation allowBlank="1" showInputMessage="1" showErrorMessage="1" promptTitle="Adresse postale" prompt="Inférieur à 32 caractères" sqref="M5:M104" xr:uid="{6C9A0141-0F18-4B4A-8627-A1903CFE0DA5}"/>
    <dataValidation allowBlank="1" showInputMessage="1" showErrorMessage="1" promptTitle="Ville de naissance" prompt="Inférieur à 32 caractères" sqref="J5:J104" xr:uid="{C04865B6-EE29-40B6-AA01-7275980E5E23}"/>
    <dataValidation allowBlank="1" showInputMessage="1" showErrorMessage="1" promptTitle="Date de naissance" prompt="Format JJ/MM/AAAA" sqref="I5:I104" xr:uid="{B2BF8240-FC22-4327-B13E-A27D99A43D0D}"/>
    <dataValidation type="textLength" operator="lessThan" allowBlank="1" showInputMessage="1" showErrorMessage="1" promptTitle="Prénom" prompt="Inférieur à 32 caractères" sqref="H5:H104" xr:uid="{0E0E8A91-7CFA-4B3C-89F4-546379A727C0}">
      <formula1>32</formula1>
    </dataValidation>
    <dataValidation type="textLength" operator="lessThan" allowBlank="1" showInputMessage="1" showErrorMessage="1" promptTitle="Nom" prompt="Inférieur à 32 caractères" sqref="F5:G104" xr:uid="{4878D26A-A652-4D56-8BD5-CF91F2AF0B91}">
      <formula1>32</formula1>
    </dataValidation>
    <dataValidation type="textLength" allowBlank="1" showInputMessage="1" showErrorMessage="1" error="Sur 13 ou 15 caractères" promptTitle="Numéro de Sécurité sociale" prompt="Sur 13 ou 15 caractères" sqref="D5:D104" xr:uid="{33582C82-FFA2-4A6F-8D47-07D3862E44B0}">
      <formula1>13</formula1>
      <formula2>15</formula2>
    </dataValidation>
    <dataValidation operator="equal" allowBlank="1" showInputMessage="1" showErrorMessage="1" promptTitle="Numéro de téléphone fixe" prompt="Sur 10 caractères" sqref="T6:T104" xr:uid="{C8C62C34-28E2-4EEE-90F5-BFEC12DD893B}"/>
    <dataValidation operator="equal" allowBlank="1" showInputMessage="1" showErrorMessage="1" promptTitle="Numéro de téléphone mobile" prompt="Sur 10 caractères" sqref="U6:U104" xr:uid="{AD8A18FF-55A6-49C4-A223-C2E167F91DD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833481F5-36C4-4C7B-A087-9FD44EDD474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</xm:sqref>
        </x14:conditionalFormatting>
        <x14:conditionalFormatting xmlns:xm="http://schemas.microsoft.com/office/excel/2006/main">
          <x14:cfRule type="expression" priority="86" id="{02869DAA-4388-4947-8830-A1D92950EB7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AH4</xm:sqref>
        </x14:conditionalFormatting>
        <x14:conditionalFormatting xmlns:xm="http://schemas.microsoft.com/office/excel/2006/main">
          <x14:cfRule type="expression" priority="88" id="{6B09570B-B1F7-4D63-BC28-C09B248D92F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AG4</xm:sqref>
        </x14:conditionalFormatting>
        <x14:conditionalFormatting xmlns:xm="http://schemas.microsoft.com/office/excel/2006/main">
          <x14:cfRule type="expression" priority="85" id="{29FA4C6D-69A5-482F-9C9F-BCC5130699D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AH5</xm:sqref>
        </x14:conditionalFormatting>
        <x14:conditionalFormatting xmlns:xm="http://schemas.microsoft.com/office/excel/2006/main">
          <x14:cfRule type="expression" priority="84" id="{FD66B03D-2DCF-481B-B705-6C3FA71741F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AH2</xm:sqref>
        </x14:conditionalFormatting>
        <x14:conditionalFormatting xmlns:xm="http://schemas.microsoft.com/office/excel/2006/main">
          <x14:cfRule type="expression" priority="82" id="{39641666-20BF-4F62-BB6A-4DE29601483F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</xm:sqref>
        </x14:conditionalFormatting>
        <x14:conditionalFormatting xmlns:xm="http://schemas.microsoft.com/office/excel/2006/main">
          <x14:cfRule type="expression" priority="81" id="{AD01F15A-5436-4772-85E5-4C43F2D95F9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AK4</xm:sqref>
        </x14:conditionalFormatting>
        <x14:conditionalFormatting xmlns:xm="http://schemas.microsoft.com/office/excel/2006/main">
          <x14:cfRule type="expression" priority="83" id="{8D7111CD-86F7-40D7-B304-11F1EC41C78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AJ4</xm:sqref>
        </x14:conditionalFormatting>
        <x14:conditionalFormatting xmlns:xm="http://schemas.microsoft.com/office/excel/2006/main">
          <x14:cfRule type="expression" priority="80" id="{6E009BA5-9FE2-403E-B5EC-08E166CCADE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AK5</xm:sqref>
        </x14:conditionalFormatting>
        <x14:conditionalFormatting xmlns:xm="http://schemas.microsoft.com/office/excel/2006/main">
          <x14:cfRule type="expression" priority="78" id="{7C643E5D-C831-4D8E-BF89-9AF0C5895068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</xm:sqref>
        </x14:conditionalFormatting>
        <x14:conditionalFormatting xmlns:xm="http://schemas.microsoft.com/office/excel/2006/main">
          <x14:cfRule type="expression" priority="77" id="{5C131B92-5D26-4FB3-8637-8C0C37CABFD4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AN4</xm:sqref>
        </x14:conditionalFormatting>
        <x14:conditionalFormatting xmlns:xm="http://schemas.microsoft.com/office/excel/2006/main">
          <x14:cfRule type="expression" priority="79" id="{63BCAF49-10C5-45A1-A5AE-1F5C0E28FD0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AM4</xm:sqref>
        </x14:conditionalFormatting>
        <x14:conditionalFormatting xmlns:xm="http://schemas.microsoft.com/office/excel/2006/main">
          <x14:cfRule type="expression" priority="76" id="{076A10FD-EDF8-463E-852E-3BB507EB69B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AN5</xm:sqref>
        </x14:conditionalFormatting>
        <x14:conditionalFormatting xmlns:xm="http://schemas.microsoft.com/office/excel/2006/main">
          <x14:cfRule type="expression" priority="74" id="{AFE3AF0E-56E2-405E-8338-6CAE5A3CA1C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</xm:sqref>
        </x14:conditionalFormatting>
        <x14:conditionalFormatting xmlns:xm="http://schemas.microsoft.com/office/excel/2006/main">
          <x14:cfRule type="expression" priority="73" id="{E9A27AB8-E342-430E-93FB-1DE09336CA6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AQ4</xm:sqref>
        </x14:conditionalFormatting>
        <x14:conditionalFormatting xmlns:xm="http://schemas.microsoft.com/office/excel/2006/main">
          <x14:cfRule type="expression" priority="75" id="{86DBC3AF-DA29-4601-A907-8085B524610D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AP4</xm:sqref>
        </x14:conditionalFormatting>
        <x14:conditionalFormatting xmlns:xm="http://schemas.microsoft.com/office/excel/2006/main">
          <x14:cfRule type="expression" priority="72" id="{C4178682-CC67-49E2-B055-4CCC6D89814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AQ5</xm:sqref>
        </x14:conditionalFormatting>
        <x14:conditionalFormatting xmlns:xm="http://schemas.microsoft.com/office/excel/2006/main">
          <x14:cfRule type="expression" priority="70" id="{477AA4B4-4053-4F71-B0C9-872D2AECE5C5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</xm:sqref>
        </x14:conditionalFormatting>
        <x14:conditionalFormatting xmlns:xm="http://schemas.microsoft.com/office/excel/2006/main">
          <x14:cfRule type="expression" priority="69" id="{C1AF38ED-AC4F-4D00-87E0-00CC1B6E25C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AT4</xm:sqref>
        </x14:conditionalFormatting>
        <x14:conditionalFormatting xmlns:xm="http://schemas.microsoft.com/office/excel/2006/main">
          <x14:cfRule type="expression" priority="71" id="{1E751A17-727F-4422-A8D2-51E8B766CC62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AS4</xm:sqref>
        </x14:conditionalFormatting>
        <x14:conditionalFormatting xmlns:xm="http://schemas.microsoft.com/office/excel/2006/main">
          <x14:cfRule type="expression" priority="68" id="{4A995DF5-D3FC-42BD-B4B2-0C8768C30E2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AT5</xm:sqref>
        </x14:conditionalFormatting>
        <x14:conditionalFormatting xmlns:xm="http://schemas.microsoft.com/office/excel/2006/main">
          <x14:cfRule type="expression" priority="66" id="{EAC4AA71-3190-4032-BEAB-B74EF77C133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65" id="{B929A094-FDAC-42B5-8F90-7C6D57DF8A9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AW4</xm:sqref>
        </x14:conditionalFormatting>
        <x14:conditionalFormatting xmlns:xm="http://schemas.microsoft.com/office/excel/2006/main">
          <x14:cfRule type="expression" priority="67" id="{CBC5E0AB-B72E-437C-B4C1-9EF81BA3D72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AV4</xm:sqref>
        </x14:conditionalFormatting>
        <x14:conditionalFormatting xmlns:xm="http://schemas.microsoft.com/office/excel/2006/main">
          <x14:cfRule type="expression" priority="64" id="{37E7D9F1-0808-49AA-BFD2-7327834AB98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62" id="{51BEE898-05BD-4115-8E81-37FFC22F9B8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</xm:sqref>
        </x14:conditionalFormatting>
        <x14:conditionalFormatting xmlns:xm="http://schemas.microsoft.com/office/excel/2006/main">
          <x14:cfRule type="expression" priority="61" id="{80A640E9-A75C-4CA1-9823-B89D43B1AA7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AZ4</xm:sqref>
        </x14:conditionalFormatting>
        <x14:conditionalFormatting xmlns:xm="http://schemas.microsoft.com/office/excel/2006/main">
          <x14:cfRule type="expression" priority="63" id="{5482B42A-5617-4B3E-9722-8AF2B59E252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AY4</xm:sqref>
        </x14:conditionalFormatting>
        <x14:conditionalFormatting xmlns:xm="http://schemas.microsoft.com/office/excel/2006/main">
          <x14:cfRule type="expression" priority="60" id="{F5F58EEC-5D63-425B-A887-1947354D5DC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AZ5</xm:sqref>
        </x14:conditionalFormatting>
        <x14:conditionalFormatting xmlns:xm="http://schemas.microsoft.com/office/excel/2006/main">
          <x14:cfRule type="expression" priority="58" id="{6F77C954-2200-42CC-96F9-ABE5F18BDA6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57" id="{272A0170-C5FD-461D-8793-BEEC5743009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BC4</xm:sqref>
        </x14:conditionalFormatting>
        <x14:conditionalFormatting xmlns:xm="http://schemas.microsoft.com/office/excel/2006/main">
          <x14:cfRule type="expression" priority="59" id="{15F3C2B1-9EBB-443B-B78C-30DFA20EC59C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BB4</xm:sqref>
        </x14:conditionalFormatting>
        <x14:conditionalFormatting xmlns:xm="http://schemas.microsoft.com/office/excel/2006/main">
          <x14:cfRule type="expression" priority="56" id="{11E981E3-9AAE-4FD9-A021-B899BDCE404A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55" id="{3441AAE2-5E13-46F3-8458-E4E10827A98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AN2</xm:sqref>
        </x14:conditionalFormatting>
        <x14:conditionalFormatting xmlns:xm="http://schemas.microsoft.com/office/excel/2006/main">
          <x14:cfRule type="expression" priority="54" id="{7F519A7D-B672-4244-8949-9465F35013D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AQ2</xm:sqref>
        </x14:conditionalFormatting>
        <x14:conditionalFormatting xmlns:xm="http://schemas.microsoft.com/office/excel/2006/main">
          <x14:cfRule type="expression" priority="53" id="{D90166AA-B3C2-4A27-A1C2-5432156C102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AT2</xm:sqref>
        </x14:conditionalFormatting>
        <x14:conditionalFormatting xmlns:xm="http://schemas.microsoft.com/office/excel/2006/main">
          <x14:cfRule type="expression" priority="52" id="{00D0F11A-6BBA-43ED-8504-1E4ACC9BA7AC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AW2</xm:sqref>
        </x14:conditionalFormatting>
        <x14:conditionalFormatting xmlns:xm="http://schemas.microsoft.com/office/excel/2006/main">
          <x14:cfRule type="expression" priority="51" id="{C968BBDF-22AA-4A0D-9E8D-83886A2010C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AZ2</xm:sqref>
        </x14:conditionalFormatting>
        <x14:conditionalFormatting xmlns:xm="http://schemas.microsoft.com/office/excel/2006/main">
          <x14:cfRule type="expression" priority="50" id="{4FA0FEAF-FBCB-47DC-B22A-B59F3489AF6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BC2</xm:sqref>
        </x14:conditionalFormatting>
        <x14:conditionalFormatting xmlns:xm="http://schemas.microsoft.com/office/excel/2006/main">
          <x14:cfRule type="expression" priority="48" id="{03C4C541-E66A-45E0-B3B8-1B8702B979C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</xm:sqref>
        </x14:conditionalFormatting>
        <x14:conditionalFormatting xmlns:xm="http://schemas.microsoft.com/office/excel/2006/main">
          <x14:cfRule type="expression" priority="47" id="{5464B732-F383-4393-B53F-F0D0FB4FA9E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BF4</xm:sqref>
        </x14:conditionalFormatting>
        <x14:conditionalFormatting xmlns:xm="http://schemas.microsoft.com/office/excel/2006/main">
          <x14:cfRule type="expression" priority="49" id="{A68F0B4E-60BC-48FA-A06B-F2CBDE7C6C1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BE4</xm:sqref>
        </x14:conditionalFormatting>
        <x14:conditionalFormatting xmlns:xm="http://schemas.microsoft.com/office/excel/2006/main">
          <x14:cfRule type="expression" priority="46" id="{4FF4B839-8250-40DF-A970-48394B3986F7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BF5</xm:sqref>
        </x14:conditionalFormatting>
        <x14:conditionalFormatting xmlns:xm="http://schemas.microsoft.com/office/excel/2006/main">
          <x14:cfRule type="expression" priority="45" id="{3A92E096-693F-4E60-9777-ABEB1D9BA133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BF2</xm:sqref>
        </x14:conditionalFormatting>
        <x14:conditionalFormatting xmlns:xm="http://schemas.microsoft.com/office/excel/2006/main">
          <x14:cfRule type="expression" priority="43" id="{FA9A15BF-3336-406D-B37E-5B94E0D219BB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BI5</xm:sqref>
        </x14:conditionalFormatting>
        <x14:conditionalFormatting xmlns:xm="http://schemas.microsoft.com/office/excel/2006/main">
          <x14:cfRule type="expression" priority="42" id="{AB69B003-8D0A-4CF2-98BD-D110A34F4B3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BI4</xm:sqref>
        </x14:conditionalFormatting>
        <x14:conditionalFormatting xmlns:xm="http://schemas.microsoft.com/office/excel/2006/main">
          <x14:cfRule type="expression" priority="44" id="{29296480-F88E-45D2-9C0A-D1337BA127CB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BH4</xm:sqref>
        </x14:conditionalFormatting>
        <x14:conditionalFormatting xmlns:xm="http://schemas.microsoft.com/office/excel/2006/main">
          <x14:cfRule type="expression" priority="41" id="{CAE6A150-8859-43C3-AA66-CAC6B4286832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BI5</xm:sqref>
        </x14:conditionalFormatting>
        <x14:conditionalFormatting xmlns:xm="http://schemas.microsoft.com/office/excel/2006/main">
          <x14:cfRule type="expression" priority="40" id="{74C4DD2F-8EEC-46F1-9EF1-4CA2805FA4E5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BI2</xm:sqref>
        </x14:conditionalFormatting>
        <x14:conditionalFormatting xmlns:xm="http://schemas.microsoft.com/office/excel/2006/main">
          <x14:cfRule type="expression" priority="38" id="{484B398C-3656-4C09-80D6-AF2DAFA79F94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</xm:sqref>
        </x14:conditionalFormatting>
        <x14:conditionalFormatting xmlns:xm="http://schemas.microsoft.com/office/excel/2006/main">
          <x14:cfRule type="expression" priority="37" id="{68B0F195-AFDB-4327-AFF4-DC78F8FD512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BL4</xm:sqref>
        </x14:conditionalFormatting>
        <x14:conditionalFormatting xmlns:xm="http://schemas.microsoft.com/office/excel/2006/main">
          <x14:cfRule type="expression" priority="39" id="{434A5072-E26B-4D8E-89E5-F5D20178C072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BK4</xm:sqref>
        </x14:conditionalFormatting>
        <x14:conditionalFormatting xmlns:xm="http://schemas.microsoft.com/office/excel/2006/main">
          <x14:cfRule type="expression" priority="36" id="{5129E5D8-ACA2-4F63-B0F3-D864A3C20176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BL5</xm:sqref>
        </x14:conditionalFormatting>
        <x14:conditionalFormatting xmlns:xm="http://schemas.microsoft.com/office/excel/2006/main">
          <x14:cfRule type="expression" priority="35" id="{F107CFE2-C8D5-4AAC-975D-E1034810B8E8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BL2</xm:sqref>
        </x14:conditionalFormatting>
        <x14:conditionalFormatting xmlns:xm="http://schemas.microsoft.com/office/excel/2006/main">
          <x14:cfRule type="expression" priority="33" id="{ACDA1402-31D5-417D-9B2C-2DE7A023CA5D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BO5</xm:sqref>
        </x14:conditionalFormatting>
        <x14:conditionalFormatting xmlns:xm="http://schemas.microsoft.com/office/excel/2006/main">
          <x14:cfRule type="expression" priority="32" id="{48AD0519-611F-4DB0-9051-718D33A728B8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/>
                <bottom/>
              </border>
            </x14:dxf>
          </x14:cfRule>
          <xm:sqref>BO4</xm:sqref>
        </x14:conditionalFormatting>
        <x14:conditionalFormatting xmlns:xm="http://schemas.microsoft.com/office/excel/2006/main">
          <x14:cfRule type="expression" priority="34" id="{89B88C0F-9D4D-4194-9182-0687EE58F261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BN4</xm:sqref>
        </x14:conditionalFormatting>
        <x14:conditionalFormatting xmlns:xm="http://schemas.microsoft.com/office/excel/2006/main">
          <x14:cfRule type="expression" priority="31" id="{3B1B0618-4FB6-4C65-AA5D-E7B4F6362A90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/>
                <bottom/>
              </border>
            </x14:dxf>
          </x14:cfRule>
          <xm:sqref>BO5</xm:sqref>
        </x14:conditionalFormatting>
        <x14:conditionalFormatting xmlns:xm="http://schemas.microsoft.com/office/excel/2006/main">
          <x14:cfRule type="expression" priority="30" id="{504AE056-7E2D-4395-8959-A067070DCC29}">
            <xm:f>'À renseigner'!$I$29="non"</xm:f>
            <x14:dxf>
              <font>
                <color theme="0" tint="-4.9989318521683403E-2"/>
              </font>
              <fill>
                <patternFill patternType="solid">
                  <bgColor theme="0" tint="-4.9989318521683403E-2"/>
                </patternFill>
              </fill>
              <border>
                <left/>
                <right style="thin">
                  <color auto="1"/>
                </right>
                <top style="thin">
                  <color auto="1"/>
                </top>
                <bottom/>
              </border>
            </x14:dxf>
          </x14:cfRule>
          <xm:sqref>BO2</xm:sqref>
        </x14:conditionalFormatting>
        <x14:conditionalFormatting xmlns:xm="http://schemas.microsoft.com/office/excel/2006/main">
          <x14:cfRule type="expression" priority="14" id="{6B512C6F-6767-4672-BE66-3549F91B690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AF4</xm:sqref>
        </x14:conditionalFormatting>
        <x14:conditionalFormatting xmlns:xm="http://schemas.microsoft.com/office/excel/2006/main">
          <x14:cfRule type="expression" priority="13" id="{745632DF-4872-4737-A8D3-9AB7865D24E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AI4</xm:sqref>
        </x14:conditionalFormatting>
        <x14:conditionalFormatting xmlns:xm="http://schemas.microsoft.com/office/excel/2006/main">
          <x14:cfRule type="expression" priority="12" id="{B98448E1-EC91-48DB-821B-BECF420CA6BA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AR4</xm:sqref>
        </x14:conditionalFormatting>
        <x14:conditionalFormatting xmlns:xm="http://schemas.microsoft.com/office/excel/2006/main">
          <x14:cfRule type="expression" priority="11" id="{BDE91A27-8194-4485-A5BB-2EE86F031840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AU4</xm:sqref>
        </x14:conditionalFormatting>
        <x14:conditionalFormatting xmlns:xm="http://schemas.microsoft.com/office/excel/2006/main">
          <x14:cfRule type="expression" priority="10" id="{41BFEAD7-BDBC-44CC-A9CE-AADC788F90E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AX4</xm:sqref>
        </x14:conditionalFormatting>
        <x14:conditionalFormatting xmlns:xm="http://schemas.microsoft.com/office/excel/2006/main">
          <x14:cfRule type="expression" priority="9" id="{D2845E6D-B54D-4DF9-BB25-87A1A15C95A5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BA4</xm:sqref>
        </x14:conditionalFormatting>
        <x14:conditionalFormatting xmlns:xm="http://schemas.microsoft.com/office/excel/2006/main">
          <x14:cfRule type="expression" priority="8" id="{6254E65D-A3A0-468F-8A46-47BEAFF03E23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BD4</xm:sqref>
        </x14:conditionalFormatting>
        <x14:conditionalFormatting xmlns:xm="http://schemas.microsoft.com/office/excel/2006/main">
          <x14:cfRule type="expression" priority="7" id="{B517E094-2223-49CB-A0E4-D174CA4E338F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BG4</xm:sqref>
        </x14:conditionalFormatting>
        <x14:conditionalFormatting xmlns:xm="http://schemas.microsoft.com/office/excel/2006/main">
          <x14:cfRule type="expression" priority="6" id="{D92CC45A-15C4-400E-80F5-B92DE509BE89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BJ4</xm:sqref>
        </x14:conditionalFormatting>
        <x14:conditionalFormatting xmlns:xm="http://schemas.microsoft.com/office/excel/2006/main">
          <x14:cfRule type="expression" priority="5" id="{A172D5D3-9454-44EE-A319-D9108B06696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BM4</xm:sqref>
        </x14:conditionalFormatting>
        <x14:conditionalFormatting xmlns:xm="http://schemas.microsoft.com/office/excel/2006/main">
          <x14:cfRule type="expression" priority="4" id="{F76EE3AD-368D-4464-BC0B-F9EAA4CBDDCE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AL4</xm:sqref>
        </x14:conditionalFormatting>
        <x14:conditionalFormatting xmlns:xm="http://schemas.microsoft.com/office/excel/2006/main">
          <x14:cfRule type="expression" priority="3" id="{F2884FC8-815D-4A1D-A958-C073780A6767}">
            <xm:f>'À renseigner'!$I$29="non"</xm:f>
            <x14:dxf>
              <font>
                <color theme="0" tint="-4.9989318521683403E-2"/>
              </font>
              <fill>
                <patternFill patternType="solid">
                  <fgColor theme="0" tint="-4.9989318521683403E-2"/>
                  <bgColor theme="0" tint="-4.9989318521683403E-2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AO4</xm:sqref>
        </x14:conditionalFormatting>
        <x14:conditionalFormatting xmlns:xm="http://schemas.microsoft.com/office/excel/2006/main">
          <x14:cfRule type="expression" priority="1" id="{45408CAF-E112-4E20-A114-FFE3CD36B117}">
            <xm:f>'À renseigner'!$I$29="non"</xm:f>
            <x14:dxf>
              <fill>
                <patternFill>
                  <bgColor theme="0" tint="-0.499984740745262"/>
                </patternFill>
              </fill>
            </x14:dxf>
          </x14:cfRule>
          <xm:sqref>AA1:AA3 AA5:AA1048576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08" yWindow="555" count="6">
        <x14:dataValidation type="list" allowBlank="1" showInputMessage="1" showErrorMessage="1" promptTitle="Choix du profil Gestion Pilotée" xr:uid="{484C9887-0BE0-4861-8A24-4891A7E2B139}">
          <x14:formula1>
            <xm:f>Données!$G$4:$G$7</xm:f>
          </x14:formula1>
          <xm:sqref>AC5:AC105</xm:sqref>
        </x14:dataValidation>
        <x14:dataValidation type="list" allowBlank="1" showInputMessage="1" showErrorMessage="1" promptTitle="Rémunération inférieure à 3 SMIC" prompt="Indicateur relatif à la rémunération de l'épargnant, nécessaire au calcul de la CSG/CRDS sur le versement de la Prime de Partage de la Valeur_x000a__x000a__x000a_O = Oui_x000a_N = Non" xr:uid="{049B01AD-7F96-4C60-9B8D-D53CBE9B43D8}">
          <x14:formula1>
            <xm:f>Données!$K$4:$K$6</xm:f>
          </x14:formula1>
          <xm:sqref>Y5:Y104</xm:sqref>
        </x14:dataValidation>
        <x14:dataValidation type="list" allowBlank="1" showInputMessage="1" showErrorMessage="1" promptTitle="État du salarié " prompt="A = Actif_x000a_P = Parti_x000a_R = Retraité_x000a_D = Décédé" xr:uid="{94718176-3A5C-49DE-BCEE-66C13DF660C7}">
          <x14:formula1>
            <xm:f>Données!$A$4:$A$8</xm:f>
          </x14:formula1>
          <xm:sqref>V5:V104</xm:sqref>
        </x14:dataValidation>
        <x14:dataValidation type="list" allowBlank="1" showInputMessage="1" showErrorMessage="1" promptTitle="CSG/CRDS" prompt="O = Soumis à la CSG/CRDS_x000a_N = Non soumis à la CSG/CRDS" xr:uid="{DE7D2A40-E1B6-4408-914F-C5FD84BC37C8}">
          <x14:formula1>
            <xm:f>Données!$C$4:$C$6</xm:f>
          </x14:formula1>
          <xm:sqref>L5:L104</xm:sqref>
        </x14:dataValidation>
        <x14:dataValidation type="list" allowBlank="1" showInputMessage="1" showErrorMessage="1" promptTitle="Salarié" prompt="O = Salarié_x000a_" xr:uid="{BC13D2CF-D75E-4D7B-B014-1C6E67CDCEA5}">
          <x14:formula1>
            <xm:f>Données!$E$4:$E$6</xm:f>
          </x14:formula1>
          <xm:sqref>K5:K104</xm:sqref>
        </x14:dataValidation>
        <x14:dataValidation type="list" allowBlank="1" showInputMessage="1" showErrorMessage="1" promptTitle="Civilité" prompt="1 = Monsieur_x000a_2 = Madame" xr:uid="{88302370-1DA3-49B3-AED4-4DBC0706B5CB}">
          <x14:formula1>
            <xm:f>Données!$I$4:$I$6</xm:f>
          </x14:formula1>
          <xm:sqref>E5:E104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FE7A-7454-4DA9-8FD8-ACE2925A68D1}">
  <sheetPr codeName="Feuil5"/>
  <dimension ref="A1:N101"/>
  <sheetViews>
    <sheetView showZeros="0" zoomScale="85" zoomScaleNormal="85" workbookViewId="0">
      <selection activeCell="M4" sqref="M4"/>
    </sheetView>
  </sheetViews>
  <sheetFormatPr baseColWidth="10" defaultColWidth="11.42578125" defaultRowHeight="15" x14ac:dyDescent="0.25"/>
  <cols>
    <col min="1" max="1" width="16.42578125" style="58" customWidth="1"/>
    <col min="2" max="2" width="21.7109375" style="58" customWidth="1"/>
    <col min="3" max="3" width="19.42578125" style="58" customWidth="1"/>
    <col min="4" max="5" width="20.28515625" style="58" customWidth="1"/>
    <col min="6" max="6" width="20.28515625" style="111" customWidth="1"/>
    <col min="7" max="7" width="2" style="96" customWidth="1"/>
    <col min="8" max="8" width="20.28515625" style="58" customWidth="1"/>
    <col min="9" max="9" width="20.28515625" style="60" customWidth="1"/>
    <col min="10" max="10" width="16.42578125" style="113" customWidth="1"/>
    <col min="11" max="11" width="2.140625" style="96" customWidth="1"/>
    <col min="12" max="12" width="20.28515625" style="76" customWidth="1"/>
    <col min="13" max="13" width="95.42578125" style="58" customWidth="1"/>
    <col min="14" max="14" width="139.42578125" style="58" bestFit="1" customWidth="1"/>
    <col min="15" max="16384" width="11.42578125" style="58"/>
  </cols>
  <sheetData>
    <row r="1" spans="1:14" ht="24.75" customHeight="1" x14ac:dyDescent="0.25">
      <c r="A1" s="256" t="s">
        <v>695</v>
      </c>
      <c r="B1" s="258" t="s">
        <v>5</v>
      </c>
      <c r="C1" s="258" t="s">
        <v>6</v>
      </c>
      <c r="D1" s="259" t="s">
        <v>630</v>
      </c>
      <c r="E1" s="260"/>
      <c r="F1" s="261" t="s">
        <v>615</v>
      </c>
      <c r="H1" s="259" t="s">
        <v>631</v>
      </c>
      <c r="I1" s="260"/>
      <c r="J1" s="253" t="s">
        <v>614</v>
      </c>
      <c r="L1" s="254" t="s">
        <v>613</v>
      </c>
    </row>
    <row r="2" spans="1:14" s="72" customFormat="1" ht="21" customHeight="1" x14ac:dyDescent="0.25">
      <c r="A2" s="257"/>
      <c r="B2" s="258"/>
      <c r="C2" s="258"/>
      <c r="D2" s="77" t="s">
        <v>585</v>
      </c>
      <c r="E2" s="77" t="s">
        <v>629</v>
      </c>
      <c r="F2" s="261"/>
      <c r="G2" s="107"/>
      <c r="H2" s="77" t="s">
        <v>585</v>
      </c>
      <c r="I2" s="102" t="s">
        <v>629</v>
      </c>
      <c r="J2" s="253"/>
      <c r="K2" s="107"/>
      <c r="L2" s="255"/>
    </row>
    <row r="3" spans="1:14" s="68" customFormat="1" ht="12.75" x14ac:dyDescent="0.2">
      <c r="A3" s="106">
        <f>'Investissement PEE'!D6</f>
        <v>0</v>
      </c>
      <c r="B3" s="70">
        <f>'Investissement PEE'!F6</f>
        <v>0</v>
      </c>
      <c r="C3" s="91">
        <f>'Investissement PEE'!H6</f>
        <v>0</v>
      </c>
      <c r="D3" s="103">
        <f>SUM('Investissement PEE'!AD6+'Investissement PEE'!AG6+'Investissement PEE'!AJ6+'Investissement PEE'!AM6+'Investissement PEE'!AP6+'Investissement PEE'!AS6+'Investissement PEE'!AV6+'Investissement PEE'!AY6+'Investissement PEE'!BB6+'Investissement PEE'!BE6+'Investissement PEE'!BH6+'Investissement PEE'!BK6)</f>
        <v>0</v>
      </c>
      <c r="E3" s="92">
        <f>SUM('Investissement PER'!AG6+'Investissement PER'!AJ6+'Investissement PER'!AM6+'Investissement PER'!AP7+'Investissement PER'!AS6+'Investissement PER'!AV6+'Investissement PER'!AY6+'Investissement PER'!BB6+'Investissement PER'!BE6+'Investissement PER'!BH6+'Investissement PER'!BK6+'Investissement PER'!BN6+'Investissement PER'!AD6)</f>
        <v>0</v>
      </c>
      <c r="F3" s="110">
        <f>D3+E3</f>
        <v>0</v>
      </c>
      <c r="G3" s="108"/>
      <c r="H3" s="90">
        <f>'Investissement PEE'!AE6+'Investissement PEE'!AH6+'Investissement PEE'!AK6+'Investissement PEE'!AN6+'Investissement PEE'!AQ6+'Investissement PEE'!AT6+'Investissement PEE'!AW6+'Investissement PEE'!AZ6+'Investissement PEE'!BC6+'Investissement PEE'!BF6+'Investissement PEE'!BI6+'Investissement PEE'!BL6</f>
        <v>0</v>
      </c>
      <c r="I3" s="93">
        <f>'Investissement PER'!BC6+'Investissement PER'!AZ6+'Investissement PER'!AW6+'Investissement PER'!AT6+'Investissement PER'!AQ7+'Investissement PER'!AN6+'Investissement PER'!AK6+'Investissement PER'!AH6+'Investissement PER'!BF6+'Investissement PER'!BI6+'Investissement PER'!BL6+'Investissement PER'!BO6+'Investissement PER'!AE6</f>
        <v>0</v>
      </c>
      <c r="J3" s="112">
        <f>H3+I3</f>
        <v>0</v>
      </c>
      <c r="K3" s="108"/>
      <c r="L3" s="104">
        <f>F3+J3</f>
        <v>0</v>
      </c>
      <c r="M3" s="105" t="str">
        <f>IF(AND(D3&lt;&gt;'Investissement PEE'!Z6,Synthèse!H3&lt;&gt;'Investissement PEE'!AA6),"Les montants répartis ne correspondent pas aux montants de prime de partage de la valeur et d'abondement dans l'onglet 'Investissement PEE'",IF(D3&lt;&gt;'Investissement PEE'!Z6,"Le montant réparti en prime de partage de la valeur ne correspond pas au montant total de PPV indiqué dans l'onglet 'Investissement PEE'",IF(H3&lt;&gt;'Investissement PEE'!AA6,"Le montant réparti ne correspond pas au montant total d'abondement indiqué dans l'onglet 'PEE'","")))</f>
        <v/>
      </c>
      <c r="N3" s="147" t="str">
        <f>IF(AND(E3&lt;&gt;'Investissement PER'!Z6,Synthèse!I3&lt;&gt;'Investissement PER'!AA6),"Les montants répartis ne correspondent pas aux montants de prime de partage de la valeur et d'abondement dans l'onglet 'Investissement PER'",IF(E3&lt;&gt;'Investissement PER'!Z6,"Le montant réparti en prime de partage de la valeur ne correspond pas au montant total de PPV indiqué dans l'onglet 'Investissement PER'",IF(I3&lt;&gt;'Investissement PER'!AA6,"Le montant réparti ne correspond pas au montant total d'abondement indiqué dans l'onglet 'Investissement PER’","")))</f>
        <v/>
      </c>
    </row>
    <row r="4" spans="1:14" s="68" customFormat="1" ht="12.75" x14ac:dyDescent="0.2">
      <c r="A4" s="106">
        <f>'Investissement PEE'!D7</f>
        <v>0</v>
      </c>
      <c r="B4" s="70">
        <f>'Investissement PEE'!F7</f>
        <v>0</v>
      </c>
      <c r="C4" s="91">
        <f>'Investissement PEE'!H7</f>
        <v>0</v>
      </c>
      <c r="D4" s="103">
        <f>SUM('Investissement PEE'!AD7+'Investissement PEE'!AG7+'Investissement PEE'!AJ7+'Investissement PEE'!AM7+'Investissement PEE'!AP7+'Investissement PEE'!AS7+'Investissement PEE'!AV7+'Investissement PEE'!AY7+'Investissement PEE'!BB7+'Investissement PEE'!BE7+'Investissement PEE'!BH7+'Investissement PEE'!BK7)</f>
        <v>0</v>
      </c>
      <c r="E4" s="92">
        <f>SUM('Investissement PER'!AG7+'Investissement PER'!AJ7+'Investissement PER'!AM7+'Investissement PER'!AP8+'Investissement PER'!AS7+'Investissement PER'!AV7+'Investissement PER'!AY7+'Investissement PER'!BB7+'Investissement PER'!BE7+'Investissement PER'!BH7+'Investissement PER'!BK7+'Investissement PER'!BN7+'Investissement PER'!AD7)</f>
        <v>0</v>
      </c>
      <c r="F4" s="110">
        <f t="shared" ref="F4:F67" si="0">D4+E4</f>
        <v>0</v>
      </c>
      <c r="G4" s="108"/>
      <c r="H4" s="90">
        <f>'Investissement PEE'!AE7+'Investissement PEE'!AH7+'Investissement PEE'!AK7+'Investissement PEE'!AN7+'Investissement PEE'!AQ7+'Investissement PEE'!AT7+'Investissement PEE'!AW7+'Investissement PEE'!AZ7+'Investissement PEE'!BC7+'Investissement PEE'!BF7+'Investissement PEE'!BI7+'Investissement PEE'!BL7</f>
        <v>0</v>
      </c>
      <c r="I4" s="93">
        <f>'Investissement PER'!BC7+'Investissement PER'!AZ7+'Investissement PER'!AW7+'Investissement PER'!AT7+'Investissement PER'!AQ8+'Investissement PER'!AN7+'Investissement PER'!AK7+'Investissement PER'!AH7+'Investissement PER'!BF7+'Investissement PER'!BI7+'Investissement PER'!BL7+'Investissement PER'!BO7+'Investissement PER'!AE7</f>
        <v>0</v>
      </c>
      <c r="J4" s="112">
        <f t="shared" ref="J4:J67" si="1">H4+I4</f>
        <v>0</v>
      </c>
      <c r="K4" s="108"/>
      <c r="L4" s="104">
        <f t="shared" ref="L4:L67" si="2">F4+J4</f>
        <v>0</v>
      </c>
      <c r="M4" s="105" t="str">
        <f>IF(AND(D4&lt;&gt;'Investissement PEE'!Z7,Synthèse!H4&lt;&gt;'Investissement PEE'!AA7),"Les montants répartis ne correspondent pas aux montants de prime de partage de la valeur et d'abondement dans l'onglet 'Investissement PEE'",IF(D4&lt;&gt;'Investissement PEE'!Z7,"Le montant réparti en prime de partage de la valeur ne correspond pas au montant total de PPV indiqué dans l'onglet 'Investissement PEE'",IF(H4&lt;&gt;'Investissement PEE'!AA7,"Le montant réparti ne correspond pas au montant total d'abondement indiqué dans l'onglet 'PEE'","")))</f>
        <v/>
      </c>
      <c r="N4" s="147" t="str">
        <f>IF(AND(E4&lt;&gt;'Investissement PER'!Z7,Synthèse!I4&lt;&gt;'Investissement PER'!AA7),"Les montants répartis ne correspondent pas aux montants de prime de partage de la valeur et d'abondement dans l'onglet 'Investissement PER'",IF(E4&lt;&gt;'Investissement PER'!Z7,"Le montant réparti en prime de partage de la valeur ne correspond pas au montant total de PPV indiqué dans l'onglet 'Investissement PER'",IF(I4&lt;&gt;'Investissement PER'!AA7,"Le montant réparti ne correspond pas au montant total d'abondement indiqué dans l'onglet 'Investissement PER’","")))</f>
        <v/>
      </c>
    </row>
    <row r="5" spans="1:14" x14ac:dyDescent="0.25">
      <c r="A5" s="106">
        <f>'Investissement PEE'!D8</f>
        <v>0</v>
      </c>
      <c r="B5" s="70">
        <f>'Investissement PEE'!F8</f>
        <v>0</v>
      </c>
      <c r="C5" s="91">
        <f>'Investissement PEE'!H8</f>
        <v>0</v>
      </c>
      <c r="D5" s="103">
        <f>SUM('Investissement PEE'!AD8+'Investissement PEE'!AG8+'Investissement PEE'!AJ8+'Investissement PEE'!AM8+'Investissement PEE'!AP8+'Investissement PEE'!AS8+'Investissement PEE'!AV8+'Investissement PEE'!AY8+'Investissement PEE'!BB8+'Investissement PEE'!BE8+'Investissement PEE'!BH8+'Investissement PEE'!BK8)</f>
        <v>0</v>
      </c>
      <c r="E5" s="92">
        <f>SUM('Investissement PER'!AH8+'Investissement PER'!AJ8+'Investissement PER'!AM8+'Investissement PER'!AP9+'Investissement PER'!AS8+'Investissement PER'!AV8+'Investissement PER'!AY8+'Investissement PER'!BB8+'Investissement PER'!BE8+'Investissement PER'!BH8+'Investissement PER'!BK8+'Investissement PER'!BN8+'Investissement PER'!AD8)</f>
        <v>0</v>
      </c>
      <c r="F5" s="110">
        <f t="shared" si="0"/>
        <v>0</v>
      </c>
      <c r="H5" s="90">
        <f>'Investissement PEE'!AE8+'Investissement PEE'!AH8+'Investissement PEE'!AK8+'Investissement PEE'!AN8+'Investissement PEE'!AQ8+'Investissement PEE'!AT8+'Investissement PEE'!AW8+'Investissement PEE'!AZ8+'Investissement PEE'!BC8+'Investissement PEE'!BF8+'Investissement PEE'!BI8+'Investissement PEE'!BL8</f>
        <v>0</v>
      </c>
      <c r="I5" s="93">
        <f>'Investissement PER'!BC8+'Investissement PER'!AZ8+'Investissement PER'!AW8+'Investissement PER'!AT8+'Investissement PER'!AQ9+'Investissement PER'!AN8+'Investissement PER'!AK8+'Investissement PER'!AH8+'Investissement PER'!BF8+'Investissement PER'!BI8+'Investissement PER'!BL8+'Investissement PER'!BO8+'Investissement PER'!AE8</f>
        <v>0</v>
      </c>
      <c r="J5" s="112">
        <f t="shared" si="1"/>
        <v>0</v>
      </c>
      <c r="L5" s="104">
        <f t="shared" si="2"/>
        <v>0</v>
      </c>
      <c r="M5" s="105" t="str">
        <f>IF(AND(D5&lt;&gt;'Investissement PEE'!Z8,Synthèse!H5&lt;&gt;'Investissement PEE'!AA8),"Les montants répartis ne correspondent pas aux montants de prime de partage de la valeur et d'abondement dans l'onglet 'Investissement PEE'",IF(D5&lt;&gt;'Investissement PEE'!Z8,"Le montant réparti en prime de partage de la valeur ne correspond pas au montant total de PPV indiqué dans l'onglet 'Investissement PEE'",IF(H5&lt;&gt;'Investissement PEE'!AA8,"Le montant réparti ne correspond pas au montant total d'abondement indiqué dans l'onglet 'PEE'","")))</f>
        <v/>
      </c>
      <c r="N5" s="147" t="str">
        <f>IF(AND(E5&lt;&gt;'Investissement PER'!Z8,Synthèse!I5&lt;&gt;'Investissement PER'!AA8),"Les montants répartis ne correspondent pas aux montants de prime de partage de la valeur et d'abondement dans l'onglet 'Investissement PER'",IF(E5&lt;&gt;'Investissement PER'!Z8,"Le montant réparti en prime de partage de la valeur ne correspond pas au montant total de PPV indiqué dans l'onglet 'Investissement PER'",IF(I5&lt;&gt;'Investissement PER'!AA8,"Le montant réparti ne correspond pas au montant total d'abondement indiqué dans l'onglet 'Investissement PER’","")))</f>
        <v/>
      </c>
    </row>
    <row r="6" spans="1:14" x14ac:dyDescent="0.25">
      <c r="A6" s="106">
        <f>'Investissement PEE'!D9</f>
        <v>0</v>
      </c>
      <c r="B6" s="70">
        <f>'Investissement PEE'!F9</f>
        <v>0</v>
      </c>
      <c r="C6" s="91">
        <f>'Investissement PEE'!H9</f>
        <v>0</v>
      </c>
      <c r="D6" s="103">
        <f>SUM('Investissement PEE'!AD9+'Investissement PEE'!AG9+'Investissement PEE'!AJ9+'Investissement PEE'!AM9+'Investissement PEE'!AP9+'Investissement PEE'!AS9+'Investissement PEE'!AV9+'Investissement PEE'!AY9+'Investissement PEE'!BB9+'Investissement PEE'!BE9+'Investissement PEE'!BH9+'Investissement PEE'!BK9)</f>
        <v>0</v>
      </c>
      <c r="E6" s="92">
        <f>SUM('Investissement PER'!AG9+'Investissement PER'!AJ9+'Investissement PER'!AM9+'Investissement PER'!AP10+'Investissement PER'!AS9+'Investissement PER'!AV9+'Investissement PER'!AY9+'Investissement PER'!BB9+'Investissement PER'!BE9+'Investissement PER'!BH9+'Investissement PER'!BK9+'Investissement PER'!BN9+'Investissement PER'!AD9)</f>
        <v>0</v>
      </c>
      <c r="F6" s="110">
        <f t="shared" si="0"/>
        <v>0</v>
      </c>
      <c r="H6" s="90">
        <f>'Investissement PEE'!AE9+'Investissement PEE'!AH9+'Investissement PEE'!AK9+'Investissement PEE'!AN9+'Investissement PEE'!AQ9+'Investissement PEE'!AT9+'Investissement PEE'!AW9+'Investissement PEE'!AZ9+'Investissement PEE'!BC9+'Investissement PEE'!BF9+'Investissement PEE'!BI9+'Investissement PEE'!BL9</f>
        <v>0</v>
      </c>
      <c r="I6" s="93">
        <f>'Investissement PER'!BC9+'Investissement PER'!AZ9+'Investissement PER'!AW9+'Investissement PER'!AT9+'Investissement PER'!AQ10+'Investissement PER'!AN9+'Investissement PER'!AK9+'Investissement PER'!AH9+'Investissement PER'!BF9+'Investissement PER'!BI9+'Investissement PER'!BL9+'Investissement PER'!BO9+'Investissement PER'!AE9</f>
        <v>0</v>
      </c>
      <c r="J6" s="112">
        <f t="shared" si="1"/>
        <v>0</v>
      </c>
      <c r="L6" s="104">
        <f t="shared" si="2"/>
        <v>0</v>
      </c>
      <c r="M6" s="105" t="str">
        <f>IF(AND(D6&lt;&gt;'Investissement PEE'!Z9,Synthèse!H6&lt;&gt;'Investissement PEE'!AA9),"Les montants répartis ne correspondent pas aux montants de prime de partage de la valeur et d'abondement dans l'onglet 'Investissement PEE'",IF(D6&lt;&gt;'Investissement PEE'!Z9,"Le montant réparti en prime de partage de la valeur ne correspond pas au montant total de PPV indiqué dans l'onglet 'Investissement PEE'",IF(H6&lt;&gt;'Investissement PEE'!AA9,"Le montant réparti ne correspond pas au montant total d'abondement indiqué dans l'onglet 'PEE'","")))</f>
        <v/>
      </c>
      <c r="N6" s="147" t="str">
        <f>IF(AND(E6&lt;&gt;'Investissement PER'!Z9,Synthèse!I6&lt;&gt;'Investissement PER'!AA9),"Les montants répartis ne correspondent pas aux montants de prime de partage de la valeur et d'abondement dans l'onglet 'Investissement PER'",IF(E6&lt;&gt;'Investissement PER'!Z9,"Le montant réparti en prime de partage de la valeur ne correspond pas au montant total de PPV indiqué dans l'onglet 'Investissement PER'",IF(I6&lt;&gt;'Investissement PER'!AA9,"Le montant réparti ne correspond pas au montant total d'abondement indiqué dans l'onglet 'Investissement PER’","")))</f>
        <v/>
      </c>
    </row>
    <row r="7" spans="1:14" x14ac:dyDescent="0.25">
      <c r="A7" s="106">
        <f>'Investissement PEE'!D10</f>
        <v>0</v>
      </c>
      <c r="B7" s="70">
        <f>'Investissement PEE'!F10</f>
        <v>0</v>
      </c>
      <c r="C7" s="91">
        <f>'Investissement PEE'!H10</f>
        <v>0</v>
      </c>
      <c r="D7" s="103">
        <f>SUM('Investissement PEE'!AD10+'Investissement PEE'!AG10+'Investissement PEE'!AJ10+'Investissement PEE'!AM10+'Investissement PEE'!AP10+'Investissement PEE'!AS10+'Investissement PEE'!AV10+'Investissement PEE'!AY10+'Investissement PEE'!BB10+'Investissement PEE'!BE10+'Investissement PEE'!BH10+'Investissement PEE'!BK10)</f>
        <v>0</v>
      </c>
      <c r="E7" s="92">
        <f>SUM('Investissement PER'!AG10+'Investissement PER'!AJ10+'Investissement PER'!AM10+'Investissement PER'!AP11+'Investissement PER'!AS10+'Investissement PER'!AV10+'Investissement PER'!AY10+'Investissement PER'!BB10+'Investissement PER'!BE10+'Investissement PER'!BH10+'Investissement PER'!BK10+'Investissement PER'!BN10+'Investissement PER'!AD10)</f>
        <v>0</v>
      </c>
      <c r="F7" s="110">
        <f t="shared" si="0"/>
        <v>0</v>
      </c>
      <c r="H7" s="90">
        <f>'Investissement PEE'!AE10+'Investissement PEE'!AH10+'Investissement PEE'!AK10+'Investissement PEE'!AN10+'Investissement PEE'!AQ10+'Investissement PEE'!AT10+'Investissement PEE'!AW10+'Investissement PEE'!AZ10+'Investissement PEE'!BC10+'Investissement PEE'!BF10+'Investissement PEE'!BI10+'Investissement PEE'!BL10</f>
        <v>0</v>
      </c>
      <c r="I7" s="93">
        <f>'Investissement PER'!BC10+'Investissement PER'!AZ10+'Investissement PER'!AW10+'Investissement PER'!AT10+'Investissement PER'!AQ11+'Investissement PER'!AN10+'Investissement PER'!AK10+'Investissement PER'!AH10+'Investissement PER'!BF10+'Investissement PER'!BI10+'Investissement PER'!BL10+'Investissement PER'!BO10+'Investissement PER'!AE10</f>
        <v>0</v>
      </c>
      <c r="J7" s="112">
        <f t="shared" si="1"/>
        <v>0</v>
      </c>
      <c r="L7" s="104">
        <f t="shared" si="2"/>
        <v>0</v>
      </c>
      <c r="M7" s="105" t="str">
        <f>IF(AND(D7&lt;&gt;'Investissement PEE'!Z10,Synthèse!H7&lt;&gt;'Investissement PEE'!AA10),"Les montants répartis ne correspondent pas aux montants de prime de partage de la valeur et d'abondement dans l'onglet 'Investissement PEE'",IF(D7&lt;&gt;'Investissement PEE'!Z10,"Le montant réparti en prime de partage de la valeur ne correspond pas au montant total de PPV indiqué dans l'onglet 'Investissement PEE'",IF(H7&lt;&gt;'Investissement PEE'!AA10,"Le montant réparti ne correspond pas au montant total d'abondement indiqué dans l'onglet 'PEE'","")))</f>
        <v/>
      </c>
      <c r="N7" s="147" t="str">
        <f>IF(AND(E7&lt;&gt;'Investissement PER'!Z10,Synthèse!I7&lt;&gt;'Investissement PER'!AA10),"Les montants répartis ne correspondent pas aux montants de prime de partage de la valeur et d'abondement dans l'onglet 'Investissement PER'",IF(E7&lt;&gt;'Investissement PER'!Z10,"Le montant réparti en prime de partage de la valeur ne correspond pas au montant total de PPV indiqué dans l'onglet 'Investissement PER'",IF(I7&lt;&gt;'Investissement PER'!AA10,"Le montant réparti ne correspond pas au montant total d'abondement indiqué dans l'onglet 'Investissement PER’","")))</f>
        <v/>
      </c>
    </row>
    <row r="8" spans="1:14" x14ac:dyDescent="0.25">
      <c r="A8" s="106">
        <f>'Investissement PEE'!D11</f>
        <v>0</v>
      </c>
      <c r="B8" s="70">
        <f>'Investissement PEE'!F11</f>
        <v>0</v>
      </c>
      <c r="C8" s="91">
        <f>'Investissement PEE'!H11</f>
        <v>0</v>
      </c>
      <c r="D8" s="103">
        <f>SUM('Investissement PEE'!AD11+'Investissement PEE'!AG11+'Investissement PEE'!AJ11+'Investissement PEE'!AM11+'Investissement PEE'!AP11+'Investissement PEE'!AS11+'Investissement PEE'!AV11+'Investissement PEE'!AY11+'Investissement PEE'!BB11+'Investissement PEE'!BE11+'Investissement PEE'!BH11+'Investissement PEE'!BK11)</f>
        <v>0</v>
      </c>
      <c r="E8" s="92">
        <f>SUM('Investissement PER'!AG11+'Investissement PER'!AJ11+'Investissement PER'!AM11+'Investissement PER'!AP12+'Investissement PER'!AS11+'Investissement PER'!AV11+'Investissement PER'!AY11+'Investissement PER'!BB11+'Investissement PER'!BE11+'Investissement PER'!BH11+'Investissement PER'!BK11+'Investissement PER'!BN11+'Investissement PER'!AD11)</f>
        <v>0</v>
      </c>
      <c r="F8" s="110">
        <f t="shared" si="0"/>
        <v>0</v>
      </c>
      <c r="H8" s="90">
        <f>'Investissement PEE'!AE11+'Investissement PEE'!AH11+'Investissement PEE'!AK11+'Investissement PEE'!AN11+'Investissement PEE'!AQ11+'Investissement PEE'!AT11+'Investissement PEE'!AW11+'Investissement PEE'!AZ11+'Investissement PEE'!BC11+'Investissement PEE'!BF11+'Investissement PEE'!BI11+'Investissement PEE'!BL11</f>
        <v>0</v>
      </c>
      <c r="I8" s="93">
        <f>'Investissement PER'!BC11+'Investissement PER'!AZ11+'Investissement PER'!AW11+'Investissement PER'!AT11+'Investissement PER'!AQ12+'Investissement PER'!AN11+'Investissement PER'!AK11+'Investissement PER'!AH11+'Investissement PER'!BF11+'Investissement PER'!BI11+'Investissement PER'!BL11+'Investissement PER'!BO11+'Investissement PER'!AE11</f>
        <v>0</v>
      </c>
      <c r="J8" s="112">
        <f t="shared" si="1"/>
        <v>0</v>
      </c>
      <c r="L8" s="104">
        <f t="shared" si="2"/>
        <v>0</v>
      </c>
      <c r="M8" s="105" t="str">
        <f>IF(AND(D8&lt;&gt;'Investissement PEE'!Z11,Synthèse!H8&lt;&gt;'Investissement PEE'!AA11),"Les montants répartis ne correspondent pas aux montants de prime de partage de la valeur et d'abondement dans l'onglet 'Investissement PEE'",IF(D8&lt;&gt;'Investissement PEE'!Z11,"Le montant réparti en prime de partage de la valeur ne correspond pas au montant total de PPV indiqué dans l'onglet 'Investissement PEE'",IF(H8&lt;&gt;'Investissement PEE'!AA11,"Le montant réparti ne correspond pas au montant total d'abondement indiqué dans l'onglet 'PEE'","")))</f>
        <v/>
      </c>
      <c r="N8" s="147" t="str">
        <f>IF(AND(E8&lt;&gt;'Investissement PER'!Z11,Synthèse!I8&lt;&gt;'Investissement PER'!AA11),"Les montants répartis ne correspondent pas aux montants de prime de partage de la valeur et d'abondement dans l'onglet 'Investissement PER'",IF(E8&lt;&gt;'Investissement PER'!Z11,"Le montant réparti en prime de partage de la valeur ne correspond pas au montant total de PPV indiqué dans l'onglet 'Investissement PER'",IF(I8&lt;&gt;'Investissement PER'!AA11,"Le montant réparti ne correspond pas au montant total d'abondement indiqué dans l'onglet 'Investissement PER’","")))</f>
        <v/>
      </c>
    </row>
    <row r="9" spans="1:14" x14ac:dyDescent="0.25">
      <c r="A9" s="106">
        <f>'Investissement PEE'!D12</f>
        <v>0</v>
      </c>
      <c r="B9" s="70">
        <f>'Investissement PEE'!F12</f>
        <v>0</v>
      </c>
      <c r="C9" s="91">
        <f>'Investissement PEE'!H12</f>
        <v>0</v>
      </c>
      <c r="D9" s="103">
        <f>SUM('Investissement PEE'!AD12+'Investissement PEE'!AG12+'Investissement PEE'!AJ12+'Investissement PEE'!AM12+'Investissement PEE'!AP12+'Investissement PEE'!AS12+'Investissement PEE'!AV12+'Investissement PEE'!AY12+'Investissement PEE'!BB12+'Investissement PEE'!BE12+'Investissement PEE'!BH12+'Investissement PEE'!BK12)</f>
        <v>0</v>
      </c>
      <c r="E9" s="92">
        <f>SUM('Investissement PER'!AG12+'Investissement PER'!AJ12+'Investissement PER'!AM12+'Investissement PER'!AP13+'Investissement PER'!AS12+'Investissement PER'!AV12+'Investissement PER'!AY12+'Investissement PER'!BB12+'Investissement PER'!BE12+'Investissement PER'!BH12+'Investissement PER'!BK12+'Investissement PER'!BN12+'Investissement PER'!AD12)</f>
        <v>0</v>
      </c>
      <c r="F9" s="110">
        <f t="shared" si="0"/>
        <v>0</v>
      </c>
      <c r="H9" s="90">
        <f>'Investissement PEE'!AE12+'Investissement PEE'!AH12+'Investissement PEE'!AK12+'Investissement PEE'!AN12+'Investissement PEE'!AQ12+'Investissement PEE'!AT12+'Investissement PEE'!AW12+'Investissement PEE'!AZ12+'Investissement PEE'!BC12+'Investissement PEE'!BF12+'Investissement PEE'!BI12+'Investissement PEE'!BL12</f>
        <v>0</v>
      </c>
      <c r="I9" s="93">
        <f>'Investissement PER'!BC12+'Investissement PER'!AZ12+'Investissement PER'!AW12+'Investissement PER'!AT12+'Investissement PER'!AQ13+'Investissement PER'!AN12+'Investissement PER'!AK12+'Investissement PER'!AH12+'Investissement PER'!BF12+'Investissement PER'!BI12+'Investissement PER'!BL12+'Investissement PER'!BO12+'Investissement PER'!AE12</f>
        <v>0</v>
      </c>
      <c r="J9" s="112">
        <f t="shared" si="1"/>
        <v>0</v>
      </c>
      <c r="L9" s="104">
        <f t="shared" si="2"/>
        <v>0</v>
      </c>
      <c r="M9" s="105" t="str">
        <f>IF(AND(D9&lt;&gt;'Investissement PEE'!Z12,Synthèse!H9&lt;&gt;'Investissement PEE'!AA12),"Les montants répartis ne correspondent pas aux montants de prime de partage de la valeur et d'abondement dans l'onglet 'Investissement PEE'",IF(D9&lt;&gt;'Investissement PEE'!Z12,"Le montant réparti en prime de partage de la valeur ne correspond pas au montant total de PPV indiqué dans l'onglet 'Investissement PEE'",IF(H9&lt;&gt;'Investissement PEE'!AA12,"Le montant réparti ne correspond pas au montant total d'abondement indiqué dans l'onglet 'PEE'","")))</f>
        <v/>
      </c>
      <c r="N9" s="147" t="str">
        <f>IF(AND(E9&lt;&gt;'Investissement PER'!Z12,Synthèse!I9&lt;&gt;'Investissement PER'!AA12),"Les montants répartis ne correspondent pas aux montants de prime de partage de la valeur et d'abondement dans l'onglet 'Investissement PER'",IF(E9&lt;&gt;'Investissement PER'!Z12,"Le montant réparti en prime de partage de la valeur ne correspond pas au montant total de PPV indiqué dans l'onglet 'Investissement PER'",IF(I9&lt;&gt;'Investissement PER'!AA12,"Le montant réparti ne correspond pas au montant total d'abondement indiqué dans l'onglet 'Investissement PER’","")))</f>
        <v/>
      </c>
    </row>
    <row r="10" spans="1:14" x14ac:dyDescent="0.25">
      <c r="A10" s="106">
        <f>'Investissement PEE'!D13</f>
        <v>0</v>
      </c>
      <c r="B10" s="70">
        <f>'Investissement PEE'!F13</f>
        <v>0</v>
      </c>
      <c r="C10" s="91">
        <f>'Investissement PEE'!H13</f>
        <v>0</v>
      </c>
      <c r="D10" s="103">
        <f>SUM('Investissement PEE'!AD13+'Investissement PEE'!AG13+'Investissement PEE'!AJ13+'Investissement PEE'!AM13+'Investissement PEE'!AP13+'Investissement PEE'!AS13+'Investissement PEE'!AV13+'Investissement PEE'!AY13+'Investissement PEE'!BB13+'Investissement PEE'!BE13+'Investissement PEE'!BH13+'Investissement PEE'!BK13)</f>
        <v>0</v>
      </c>
      <c r="E10" s="92">
        <f>SUM('Investissement PER'!AG13+'Investissement PER'!AJ13+'Investissement PER'!AM13+'Investissement PER'!AP14+'Investissement PER'!AS13+'Investissement PER'!AV13+'Investissement PER'!AY13+'Investissement PER'!BB13+'Investissement PER'!BE13+'Investissement PER'!BH13+'Investissement PER'!BK13+'Investissement PER'!BN13+'Investissement PER'!AD13)</f>
        <v>0</v>
      </c>
      <c r="F10" s="110">
        <f t="shared" si="0"/>
        <v>0</v>
      </c>
      <c r="H10" s="90">
        <f>'Investissement PEE'!AE13+'Investissement PEE'!AH13+'Investissement PEE'!AK13+'Investissement PEE'!AN13+'Investissement PEE'!AQ13+'Investissement PEE'!AT13+'Investissement PEE'!AW13+'Investissement PEE'!AZ13+'Investissement PEE'!BC13+'Investissement PEE'!BF13+'Investissement PEE'!BI13+'Investissement PEE'!BL13</f>
        <v>0</v>
      </c>
      <c r="I10" s="93">
        <f>'Investissement PER'!BC13+'Investissement PER'!AZ13+'Investissement PER'!AW13+'Investissement PER'!AT13+'Investissement PER'!AQ14+'Investissement PER'!AN13+'Investissement PER'!AK13+'Investissement PER'!AH13+'Investissement PER'!BF13+'Investissement PER'!BI13+'Investissement PER'!BL13+'Investissement PER'!BO13+'Investissement PER'!AE13</f>
        <v>0</v>
      </c>
      <c r="J10" s="112">
        <f t="shared" si="1"/>
        <v>0</v>
      </c>
      <c r="L10" s="104">
        <f t="shared" si="2"/>
        <v>0</v>
      </c>
      <c r="M10" s="105" t="str">
        <f>IF(AND(D10&lt;&gt;'Investissement PEE'!Z13,Synthèse!H10&lt;&gt;'Investissement PEE'!AA13),"Les montants répartis ne correspondent pas aux montants de prime de partage de la valeur et d'abondement dans l'onglet 'Investissement PEE'",IF(D10&lt;&gt;'Investissement PEE'!Z13,"Le montant réparti en prime de partage de la valeur ne correspond pas au montant total de PPV indiqué dans l'onglet 'Investissement PEE'",IF(H10&lt;&gt;'Investissement PEE'!AA13,"Le montant réparti ne correspond pas au montant total d'abondement indiqué dans l'onglet 'PEE'","")))</f>
        <v/>
      </c>
      <c r="N10" s="147" t="str">
        <f>IF(AND(E10&lt;&gt;'Investissement PER'!Z13,Synthèse!I10&lt;&gt;'Investissement PER'!AA13),"Les montants répartis ne correspondent pas aux montants de prime de partage de la valeur et d'abondement dans l'onglet 'Investissement PER'",IF(E10&lt;&gt;'Investissement PER'!Z13,"Le montant réparti en prime de partage de la valeur ne correspond pas au montant total de PPV indiqué dans l'onglet 'Investissement PER'",IF(I10&lt;&gt;'Investissement PER'!AA13,"Le montant réparti ne correspond pas au montant total d'abondement indiqué dans l'onglet 'Investissement PER’","")))</f>
        <v/>
      </c>
    </row>
    <row r="11" spans="1:14" x14ac:dyDescent="0.25">
      <c r="A11" s="106">
        <f>'Investissement PEE'!D14</f>
        <v>0</v>
      </c>
      <c r="B11" s="70">
        <f>'Investissement PEE'!F14</f>
        <v>0</v>
      </c>
      <c r="C11" s="91">
        <f>'Investissement PEE'!H14</f>
        <v>0</v>
      </c>
      <c r="D11" s="103">
        <f>SUM('Investissement PEE'!AD14+'Investissement PEE'!AG14+'Investissement PEE'!AJ14+'Investissement PEE'!AM14+'Investissement PEE'!AP14+'Investissement PEE'!AS14+'Investissement PEE'!AV14+'Investissement PEE'!AY14+'Investissement PEE'!BB14+'Investissement PEE'!BE14+'Investissement PEE'!BH14+'Investissement PEE'!BK14)</f>
        <v>0</v>
      </c>
      <c r="E11" s="92">
        <f>SUM('Investissement PER'!AG14+'Investissement PER'!AJ14+'Investissement PER'!AM14+'Investissement PER'!AP15+'Investissement PER'!AS14+'Investissement PER'!AV14+'Investissement PER'!AY14+'Investissement PER'!BB14+'Investissement PER'!BE14+'Investissement PER'!BH14+'Investissement PER'!BK14+'Investissement PER'!BN14+'Investissement PER'!AD14)</f>
        <v>0</v>
      </c>
      <c r="F11" s="110">
        <f t="shared" si="0"/>
        <v>0</v>
      </c>
      <c r="H11" s="90">
        <f>'Investissement PEE'!AE14+'Investissement PEE'!AH14+'Investissement PEE'!AK14+'Investissement PEE'!AN14+'Investissement PEE'!AQ14+'Investissement PEE'!AT14+'Investissement PEE'!AW14+'Investissement PEE'!AZ14+'Investissement PEE'!BC14+'Investissement PEE'!BF14+'Investissement PEE'!BI14+'Investissement PEE'!BL14</f>
        <v>0</v>
      </c>
      <c r="I11" s="93">
        <f>'Investissement PER'!BC14+'Investissement PER'!AZ14+'Investissement PER'!AW14+'Investissement PER'!AT14+'Investissement PER'!AQ15+'Investissement PER'!AN14+'Investissement PER'!AK14+'Investissement PER'!AH14+'Investissement PER'!BF14+'Investissement PER'!BI14+'Investissement PER'!BL14+'Investissement PER'!BO14+'Investissement PER'!AE14</f>
        <v>0</v>
      </c>
      <c r="J11" s="112">
        <f t="shared" si="1"/>
        <v>0</v>
      </c>
      <c r="L11" s="104">
        <f t="shared" si="2"/>
        <v>0</v>
      </c>
      <c r="M11" s="105" t="str">
        <f>IF(AND(D11&lt;&gt;'Investissement PEE'!Z14,Synthèse!H11&lt;&gt;'Investissement PEE'!AA14),"Les montants répartis ne correspondent pas aux montants de prime de partage de la valeur et d'abondement dans l'onglet 'Investissement PEE'",IF(D11&lt;&gt;'Investissement PEE'!Z14,"Le montant réparti en prime de partage de la valeur ne correspond pas au montant total de PPV indiqué dans l'onglet 'Investissement PEE'",IF(H11&lt;&gt;'Investissement PEE'!AA14,"Le montant réparti ne correspond pas au montant total d'abondement indiqué dans l'onglet 'PEE'","")))</f>
        <v/>
      </c>
      <c r="N11" s="147" t="str">
        <f>IF(AND(E11&lt;&gt;'Investissement PER'!Z14,Synthèse!I11&lt;&gt;'Investissement PER'!AA14),"Les montants répartis ne correspondent pas aux montants de prime de partage de la valeur et d'abondement dans l'onglet 'Investissement PER'",IF(E11&lt;&gt;'Investissement PER'!Z14,"Le montant réparti en prime de partage de la valeur ne correspond pas au montant total de PPV indiqué dans l'onglet 'Investissement PER'",IF(I11&lt;&gt;'Investissement PER'!AA14,"Le montant réparti ne correspond pas au montant total d'abondement indiqué dans l'onglet 'Investissement PER’","")))</f>
        <v/>
      </c>
    </row>
    <row r="12" spans="1:14" x14ac:dyDescent="0.25">
      <c r="A12" s="106">
        <f>'Investissement PEE'!D15</f>
        <v>0</v>
      </c>
      <c r="B12" s="70">
        <f>'Investissement PEE'!F15</f>
        <v>0</v>
      </c>
      <c r="C12" s="91">
        <f>'Investissement PEE'!H15</f>
        <v>0</v>
      </c>
      <c r="D12" s="103">
        <f>SUM('Investissement PEE'!AD15+'Investissement PEE'!AG15+'Investissement PEE'!AJ15+'Investissement PEE'!AM15+'Investissement PEE'!AP15+'Investissement PEE'!AS15+'Investissement PEE'!AV15+'Investissement PEE'!AY15+'Investissement PEE'!BB15+'Investissement PEE'!BE15+'Investissement PEE'!BH15+'Investissement PEE'!BK15)</f>
        <v>0</v>
      </c>
      <c r="E12" s="92">
        <f>SUM('Investissement PER'!AG15+'Investissement PER'!AJ15+'Investissement PER'!AM15+'Investissement PER'!AP16+'Investissement PER'!AS15+'Investissement PER'!AV15+'Investissement PER'!AY15+'Investissement PER'!BB15+'Investissement PER'!BE15+'Investissement PER'!BH15+'Investissement PER'!BK15+'Investissement PER'!BN15+'Investissement PER'!AD15)</f>
        <v>0</v>
      </c>
      <c r="F12" s="110">
        <f t="shared" si="0"/>
        <v>0</v>
      </c>
      <c r="H12" s="90">
        <f>'Investissement PEE'!AE15+'Investissement PEE'!AH15+'Investissement PEE'!AK15+'Investissement PEE'!AN15+'Investissement PEE'!AQ15+'Investissement PEE'!AT15+'Investissement PEE'!AW15+'Investissement PEE'!AZ15+'Investissement PEE'!BC15+'Investissement PEE'!BF15+'Investissement PEE'!BI15+'Investissement PEE'!BL15</f>
        <v>0</v>
      </c>
      <c r="I12" s="93">
        <f>'Investissement PER'!BC15+'Investissement PER'!AZ15+'Investissement PER'!AW15+'Investissement PER'!AT15+'Investissement PER'!AQ16+'Investissement PER'!AN15+'Investissement PER'!AK15+'Investissement PER'!AH15+'Investissement PER'!BF15+'Investissement PER'!BI15+'Investissement PER'!BL15+'Investissement PER'!BO15+'Investissement PER'!AE15</f>
        <v>0</v>
      </c>
      <c r="J12" s="112">
        <f t="shared" si="1"/>
        <v>0</v>
      </c>
      <c r="L12" s="104">
        <f t="shared" si="2"/>
        <v>0</v>
      </c>
      <c r="M12" s="105" t="str">
        <f>IF(AND(D12&lt;&gt;'Investissement PEE'!Z15,Synthèse!H12&lt;&gt;'Investissement PEE'!AA15),"Les montants répartis ne correspondent pas aux montants de prime de partage de la valeur et d'abondement dans l'onglet 'Investissement PEE'",IF(D12&lt;&gt;'Investissement PEE'!Z15,"Le montant réparti en prime de partage de la valeur ne correspond pas au montant total de PPV indiqué dans l'onglet 'Investissement PEE'",IF(H12&lt;&gt;'Investissement PEE'!AA15,"Le montant réparti ne correspond pas au montant total d'abondement indiqué dans l'onglet 'PEE'","")))</f>
        <v/>
      </c>
      <c r="N12" s="147" t="str">
        <f>IF(AND(E12&lt;&gt;'Investissement PER'!Z15,Synthèse!I12&lt;&gt;'Investissement PER'!AA15),"Les montants répartis ne correspondent pas aux montants de prime de partage de la valeur et d'abondement dans l'onglet 'Investissement PER'",IF(E12&lt;&gt;'Investissement PER'!Z15,"Le montant réparti en prime de partage de la valeur ne correspond pas au montant total de PPV indiqué dans l'onglet 'Investissement PER'",IF(I12&lt;&gt;'Investissement PER'!AA15,"Le montant réparti ne correspond pas au montant total d'abondement indiqué dans l'onglet 'Investissement PER’","")))</f>
        <v/>
      </c>
    </row>
    <row r="13" spans="1:14" x14ac:dyDescent="0.25">
      <c r="A13" s="106">
        <f>'Investissement PEE'!D16</f>
        <v>0</v>
      </c>
      <c r="B13" s="70">
        <f>'Investissement PEE'!F16</f>
        <v>0</v>
      </c>
      <c r="C13" s="91">
        <f>'Investissement PEE'!H16</f>
        <v>0</v>
      </c>
      <c r="D13" s="103">
        <f>SUM('Investissement PEE'!AD16+'Investissement PEE'!AG16+'Investissement PEE'!AJ16+'Investissement PEE'!AM16+'Investissement PEE'!AP16+'Investissement PEE'!AS16+'Investissement PEE'!AV16+'Investissement PEE'!AY16+'Investissement PEE'!BB16+'Investissement PEE'!BE16+'Investissement PEE'!BH16+'Investissement PEE'!BK16)</f>
        <v>0</v>
      </c>
      <c r="E13" s="92">
        <f>SUM('Investissement PER'!AG16+'Investissement PER'!AJ16+'Investissement PER'!AM16+'Investissement PER'!AP17+'Investissement PER'!AS16+'Investissement PER'!AV16+'Investissement PER'!AY16+'Investissement PER'!BB16+'Investissement PER'!BE16+'Investissement PER'!BH16+'Investissement PER'!BK16+'Investissement PER'!BN16+'Investissement PER'!AD16)</f>
        <v>0</v>
      </c>
      <c r="F13" s="110">
        <f t="shared" si="0"/>
        <v>0</v>
      </c>
      <c r="H13" s="90">
        <f>'Investissement PEE'!AE16+'Investissement PEE'!AH16+'Investissement PEE'!AK16+'Investissement PEE'!AN16+'Investissement PEE'!AQ16+'Investissement PEE'!AT16+'Investissement PEE'!AW16+'Investissement PEE'!AZ16+'Investissement PEE'!BC16+'Investissement PEE'!BF16+'Investissement PEE'!BI16+'Investissement PEE'!BL16</f>
        <v>0</v>
      </c>
      <c r="I13" s="93">
        <f>'Investissement PER'!BC16+'Investissement PER'!AZ16+'Investissement PER'!AW16+'Investissement PER'!AT16+'Investissement PER'!AQ17+'Investissement PER'!AN16+'Investissement PER'!AK16+'Investissement PER'!AH16+'Investissement PER'!BF16+'Investissement PER'!BI16+'Investissement PER'!BL16+'Investissement PER'!BO16+'Investissement PER'!AE16</f>
        <v>0</v>
      </c>
      <c r="J13" s="112">
        <f t="shared" si="1"/>
        <v>0</v>
      </c>
      <c r="L13" s="104">
        <f t="shared" si="2"/>
        <v>0</v>
      </c>
      <c r="M13" s="105" t="str">
        <f>IF(AND(D13&lt;&gt;'Investissement PEE'!Z16,Synthèse!H13&lt;&gt;'Investissement PEE'!AA16),"Les montants répartis ne correspondent pas aux montants de prime de partage de la valeur et d'abondement dans l'onglet 'Investissement PEE'",IF(D13&lt;&gt;'Investissement PEE'!Z16,"Le montant réparti en prime de partage de la valeur ne correspond pas au montant total de PPV indiqué dans l'onglet 'Investissement PEE'",IF(H13&lt;&gt;'Investissement PEE'!AA16,"Le montant réparti ne correspond pas au montant total d'abondement indiqué dans l'onglet 'PEE'","")))</f>
        <v/>
      </c>
      <c r="N13" s="147" t="str">
        <f>IF(AND(E13&lt;&gt;'Investissement PER'!Z16,Synthèse!I13&lt;&gt;'Investissement PER'!AA16),"Les montants répartis ne correspondent pas aux montants de prime de partage de la valeur et d'abondement dans l'onglet 'Investissement PER'",IF(E13&lt;&gt;'Investissement PER'!Z16,"Le montant réparti en prime de partage de la valeur ne correspond pas au montant total de PPV indiqué dans l'onglet 'Investissement PER'",IF(I13&lt;&gt;'Investissement PER'!AA16,"Le montant réparti ne correspond pas au montant total d'abondement indiqué dans l'onglet 'Investissement PER’","")))</f>
        <v/>
      </c>
    </row>
    <row r="14" spans="1:14" x14ac:dyDescent="0.25">
      <c r="A14" s="106">
        <f>'Investissement PEE'!D17</f>
        <v>0</v>
      </c>
      <c r="B14" s="70">
        <f>'Investissement PEE'!F17</f>
        <v>0</v>
      </c>
      <c r="C14" s="91">
        <f>'Investissement PEE'!H17</f>
        <v>0</v>
      </c>
      <c r="D14" s="103">
        <f>SUM('Investissement PEE'!AD17+'Investissement PEE'!AG17+'Investissement PEE'!AJ17+'Investissement PEE'!AM17+'Investissement PEE'!AP17+'Investissement PEE'!AS17+'Investissement PEE'!AV17+'Investissement PEE'!AY17+'Investissement PEE'!BB17+'Investissement PEE'!BE17+'Investissement PEE'!BH17+'Investissement PEE'!BK17)</f>
        <v>0</v>
      </c>
      <c r="E14" s="92">
        <f>SUM('Investissement PER'!AG17+'Investissement PER'!AJ17+'Investissement PER'!AM17+'Investissement PER'!AP18+'Investissement PER'!AS17+'Investissement PER'!AV17+'Investissement PER'!AY17+'Investissement PER'!BB17+'Investissement PER'!BE17+'Investissement PER'!BH17+'Investissement PER'!BK17+'Investissement PER'!BN17+'Investissement PER'!AD17)</f>
        <v>0</v>
      </c>
      <c r="F14" s="110">
        <f t="shared" si="0"/>
        <v>0</v>
      </c>
      <c r="H14" s="90">
        <f>'Investissement PEE'!AE17+'Investissement PEE'!AH17+'Investissement PEE'!AK17+'Investissement PEE'!AN17+'Investissement PEE'!AQ17+'Investissement PEE'!AT17+'Investissement PEE'!AW17+'Investissement PEE'!AZ17+'Investissement PEE'!BC17+'Investissement PEE'!BF17+'Investissement PEE'!BI17+'Investissement PEE'!BL17</f>
        <v>0</v>
      </c>
      <c r="I14" s="93">
        <f>'Investissement PER'!BC17+'Investissement PER'!AZ17+'Investissement PER'!AW17+'Investissement PER'!AT17+'Investissement PER'!AQ18+'Investissement PER'!AN17+'Investissement PER'!AK17+'Investissement PER'!AH17+'Investissement PER'!BF17+'Investissement PER'!BI17+'Investissement PER'!BL17+'Investissement PER'!BO17+'Investissement PER'!AE17</f>
        <v>0</v>
      </c>
      <c r="J14" s="112">
        <f t="shared" si="1"/>
        <v>0</v>
      </c>
      <c r="L14" s="104">
        <f t="shared" si="2"/>
        <v>0</v>
      </c>
      <c r="M14" s="105" t="str">
        <f>IF(AND(D14&lt;&gt;'Investissement PEE'!Z17,Synthèse!H14&lt;&gt;'Investissement PEE'!AA17),"Les montants répartis ne correspondent pas aux montants de prime de partage de la valeur et d'abondement dans l'onglet 'Investissement PEE'",IF(D14&lt;&gt;'Investissement PEE'!Z17,"Le montant réparti en prime de partage de la valeur ne correspond pas au montant total de PPV indiqué dans l'onglet 'Investissement PEE'",IF(H14&lt;&gt;'Investissement PEE'!AA17,"Le montant réparti ne correspond pas au montant total d'abondement indiqué dans l'onglet 'PEE'","")))</f>
        <v/>
      </c>
      <c r="N14" s="147" t="str">
        <f>IF(AND(E14&lt;&gt;'Investissement PER'!Z17,Synthèse!I14&lt;&gt;'Investissement PER'!AA17),"Les montants répartis ne correspondent pas aux montants de prime de partage de la valeur et d'abondement dans l'onglet 'Investissement PER'",IF(E14&lt;&gt;'Investissement PER'!Z17,"Le montant réparti en prime de partage de la valeur ne correspond pas au montant total de PPV indiqué dans l'onglet 'Investissement PER'",IF(I14&lt;&gt;'Investissement PER'!AA17,"Le montant réparti ne correspond pas au montant total d'abondement indiqué dans l'onglet 'Investissement PER’","")))</f>
        <v/>
      </c>
    </row>
    <row r="15" spans="1:14" x14ac:dyDescent="0.25">
      <c r="A15" s="106">
        <f>'Investissement PEE'!D18</f>
        <v>0</v>
      </c>
      <c r="B15" s="70">
        <f>'Investissement PEE'!F18</f>
        <v>0</v>
      </c>
      <c r="C15" s="91">
        <f>'Investissement PEE'!H18</f>
        <v>0</v>
      </c>
      <c r="D15" s="103">
        <f>SUM('Investissement PEE'!AD18+'Investissement PEE'!AG18+'Investissement PEE'!AJ18+'Investissement PEE'!AM18+'Investissement PEE'!AP18+'Investissement PEE'!AS18+'Investissement PEE'!AV18+'Investissement PEE'!AY18+'Investissement PEE'!BB18+'Investissement PEE'!BE18+'Investissement PEE'!BH18+'Investissement PEE'!BK18)</f>
        <v>0</v>
      </c>
      <c r="E15" s="92">
        <f>SUM('Investissement PER'!AG18+'Investissement PER'!AJ18+'Investissement PER'!AM18+'Investissement PER'!AP19+'Investissement PER'!AS18+'Investissement PER'!AV18+'Investissement PER'!AY18+'Investissement PER'!BB18+'Investissement PER'!BE18+'Investissement PER'!BH18+'Investissement PER'!BK18+'Investissement PER'!BN18+'Investissement PER'!AD18)</f>
        <v>0</v>
      </c>
      <c r="F15" s="110">
        <f t="shared" si="0"/>
        <v>0</v>
      </c>
      <c r="H15" s="90">
        <f>'Investissement PEE'!AE18+'Investissement PEE'!AH18+'Investissement PEE'!AK18+'Investissement PEE'!AN18+'Investissement PEE'!AQ18+'Investissement PEE'!AT18+'Investissement PEE'!AW18+'Investissement PEE'!AZ18+'Investissement PEE'!BC18+'Investissement PEE'!BF18+'Investissement PEE'!BI18+'Investissement PEE'!BL18</f>
        <v>0</v>
      </c>
      <c r="I15" s="93">
        <f>'Investissement PER'!BC18+'Investissement PER'!AZ18+'Investissement PER'!AW18+'Investissement PER'!AT18+'Investissement PER'!AQ19+'Investissement PER'!AN18+'Investissement PER'!AK18+'Investissement PER'!AH18+'Investissement PER'!BF18+'Investissement PER'!BI18+'Investissement PER'!BL18+'Investissement PER'!BO18+'Investissement PER'!AE18</f>
        <v>0</v>
      </c>
      <c r="J15" s="112">
        <f t="shared" si="1"/>
        <v>0</v>
      </c>
      <c r="L15" s="104">
        <f t="shared" si="2"/>
        <v>0</v>
      </c>
      <c r="M15" s="105" t="str">
        <f>IF(AND(D15&lt;&gt;'Investissement PEE'!Z18,Synthèse!H15&lt;&gt;'Investissement PEE'!AA18),"Les montants répartis ne correspondent pas aux montants de prime de partage de la valeur et d'abondement dans l'onglet 'Investissement PEE'",IF(D15&lt;&gt;'Investissement PEE'!Z18,"Le montant réparti en prime de partage de la valeur ne correspond pas au montant total de PPV indiqué dans l'onglet 'Investissement PEE'",IF(H15&lt;&gt;'Investissement PEE'!AA18,"Le montant réparti ne correspond pas au montant total d'abondement indiqué dans l'onglet 'PEE'","")))</f>
        <v/>
      </c>
      <c r="N15" s="147" t="str">
        <f>IF(AND(E15&lt;&gt;'Investissement PER'!Z18,Synthèse!I15&lt;&gt;'Investissement PER'!AA18),"Les montants répartis ne correspondent pas aux montants de prime de partage de la valeur et d'abondement dans l'onglet 'Investissement PER'",IF(E15&lt;&gt;'Investissement PER'!Z18,"Le montant réparti en prime de partage de la valeur ne correspond pas au montant total de PPV indiqué dans l'onglet 'Investissement PER'",IF(I15&lt;&gt;'Investissement PER'!AA18,"Le montant réparti ne correspond pas au montant total d'abondement indiqué dans l'onglet 'Investissement PER’","")))</f>
        <v/>
      </c>
    </row>
    <row r="16" spans="1:14" x14ac:dyDescent="0.25">
      <c r="A16" s="106">
        <f>'Investissement PEE'!D19</f>
        <v>0</v>
      </c>
      <c r="B16" s="70">
        <f>'Investissement PEE'!F19</f>
        <v>0</v>
      </c>
      <c r="C16" s="91">
        <f>'Investissement PEE'!H19</f>
        <v>0</v>
      </c>
      <c r="D16" s="103">
        <f>SUM('Investissement PEE'!AD19+'Investissement PEE'!AG19+'Investissement PEE'!AJ19+'Investissement PEE'!AM19+'Investissement PEE'!AP19+'Investissement PEE'!AS19+'Investissement PEE'!AV19+'Investissement PEE'!AY19+'Investissement PEE'!BB19+'Investissement PEE'!BE19+'Investissement PEE'!BH19+'Investissement PEE'!BK19)</f>
        <v>0</v>
      </c>
      <c r="E16" s="92">
        <f>SUM('Investissement PER'!AG19+'Investissement PER'!AJ19+'Investissement PER'!AM19+'Investissement PER'!AP20+'Investissement PER'!AS19+'Investissement PER'!AV19+'Investissement PER'!AY19+'Investissement PER'!BB19+'Investissement PER'!BE19+'Investissement PER'!BH19+'Investissement PER'!BK19+'Investissement PER'!BN19+'Investissement PER'!AD19)</f>
        <v>0</v>
      </c>
      <c r="F16" s="110">
        <f t="shared" si="0"/>
        <v>0</v>
      </c>
      <c r="H16" s="90">
        <f>'Investissement PEE'!AE19+'Investissement PEE'!AH19+'Investissement PEE'!AK19+'Investissement PEE'!AN19+'Investissement PEE'!AQ19+'Investissement PEE'!AT19+'Investissement PEE'!AW19+'Investissement PEE'!AZ19+'Investissement PEE'!BC19+'Investissement PEE'!BF19+'Investissement PEE'!BI19+'Investissement PEE'!BL19</f>
        <v>0</v>
      </c>
      <c r="I16" s="93">
        <f>'Investissement PER'!BC19+'Investissement PER'!AZ19+'Investissement PER'!AW19+'Investissement PER'!AT19+'Investissement PER'!AQ20+'Investissement PER'!AN19+'Investissement PER'!AK19+'Investissement PER'!AH19+'Investissement PER'!BF19+'Investissement PER'!BI19+'Investissement PER'!BL19+'Investissement PER'!BO19+'Investissement PER'!AE19</f>
        <v>0</v>
      </c>
      <c r="J16" s="112">
        <f t="shared" si="1"/>
        <v>0</v>
      </c>
      <c r="L16" s="104">
        <f t="shared" si="2"/>
        <v>0</v>
      </c>
      <c r="M16" s="105" t="str">
        <f>IF(AND(D16&lt;&gt;'Investissement PEE'!Z19,Synthèse!H16&lt;&gt;'Investissement PEE'!AA19),"Les montants répartis ne correspondent pas aux montants de prime de partage de la valeur et d'abondement dans l'onglet 'Investissement PEE'",IF(D16&lt;&gt;'Investissement PEE'!Z19,"Le montant réparti en prime de partage de la valeur ne correspond pas au montant total de PPV indiqué dans l'onglet 'Investissement PEE'",IF(H16&lt;&gt;'Investissement PEE'!AA19,"Le montant réparti ne correspond pas au montant total d'abondement indiqué dans l'onglet 'PEE'","")))</f>
        <v/>
      </c>
      <c r="N16" s="147" t="str">
        <f>IF(AND(E16&lt;&gt;'Investissement PER'!Z19,Synthèse!I16&lt;&gt;'Investissement PER'!AA19),"Les montants répartis ne correspondent pas aux montants de prime de partage de la valeur et d'abondement dans l'onglet 'Investissement PER'",IF(E16&lt;&gt;'Investissement PER'!Z19,"Le montant réparti en prime de partage de la valeur ne correspond pas au montant total de PPV indiqué dans l'onglet 'Investissement PER'",IF(I16&lt;&gt;'Investissement PER'!AA19,"Le montant réparti ne correspond pas au montant total d'abondement indiqué dans l'onglet 'Investissement PER’","")))</f>
        <v/>
      </c>
    </row>
    <row r="17" spans="1:14" x14ac:dyDescent="0.25">
      <c r="A17" s="106">
        <f>'Investissement PEE'!D20</f>
        <v>0</v>
      </c>
      <c r="B17" s="70">
        <f>'Investissement PEE'!F20</f>
        <v>0</v>
      </c>
      <c r="C17" s="91">
        <f>'Investissement PEE'!H20</f>
        <v>0</v>
      </c>
      <c r="D17" s="103">
        <f>SUM('Investissement PEE'!AD20+'Investissement PEE'!AG20+'Investissement PEE'!AJ20+'Investissement PEE'!AM20+'Investissement PEE'!AP20+'Investissement PEE'!AS20+'Investissement PEE'!AV20+'Investissement PEE'!AY20+'Investissement PEE'!BB20+'Investissement PEE'!BE20+'Investissement PEE'!BH20+'Investissement PEE'!BK20)</f>
        <v>0</v>
      </c>
      <c r="E17" s="92">
        <f>SUM('Investissement PER'!AG20+'Investissement PER'!AJ20+'Investissement PER'!AM20+'Investissement PER'!AP21+'Investissement PER'!AS20+'Investissement PER'!AV20+'Investissement PER'!AY20+'Investissement PER'!BB20+'Investissement PER'!BE20+'Investissement PER'!BH20+'Investissement PER'!BK20+'Investissement PER'!BN20+'Investissement PER'!AD20)</f>
        <v>0</v>
      </c>
      <c r="F17" s="110">
        <f t="shared" si="0"/>
        <v>0</v>
      </c>
      <c r="H17" s="90">
        <f>'Investissement PEE'!AE20+'Investissement PEE'!AH20+'Investissement PEE'!AK20+'Investissement PEE'!AN20+'Investissement PEE'!AQ20+'Investissement PEE'!AT20+'Investissement PEE'!AW20+'Investissement PEE'!AZ20+'Investissement PEE'!BC20+'Investissement PEE'!BF20+'Investissement PEE'!BI20+'Investissement PEE'!BL20</f>
        <v>0</v>
      </c>
      <c r="I17" s="93">
        <f>'Investissement PER'!BC20+'Investissement PER'!AZ20+'Investissement PER'!AW20+'Investissement PER'!AT20+'Investissement PER'!AQ21+'Investissement PER'!AN20+'Investissement PER'!AK20+'Investissement PER'!AH20+'Investissement PER'!BF20+'Investissement PER'!BI20+'Investissement PER'!BL20+'Investissement PER'!BO20+'Investissement PER'!AE20</f>
        <v>0</v>
      </c>
      <c r="J17" s="112">
        <f t="shared" si="1"/>
        <v>0</v>
      </c>
      <c r="L17" s="104">
        <f t="shared" si="2"/>
        <v>0</v>
      </c>
      <c r="M17" s="105" t="str">
        <f>IF(AND(D17&lt;&gt;'Investissement PEE'!Z20,Synthèse!H17&lt;&gt;'Investissement PEE'!AA20),"Les montants répartis ne correspondent pas aux montants de prime de partage de la valeur et d'abondement dans l'onglet 'Investissement PEE'",IF(D17&lt;&gt;'Investissement PEE'!Z20,"Le montant réparti en prime de partage de la valeur ne correspond pas au montant total de PPV indiqué dans l'onglet 'Investissement PEE'",IF(H17&lt;&gt;'Investissement PEE'!AA20,"Le montant réparti ne correspond pas au montant total d'abondement indiqué dans l'onglet 'PEE'","")))</f>
        <v/>
      </c>
      <c r="N17" s="147" t="str">
        <f>IF(AND(E17&lt;&gt;'Investissement PER'!Z20,Synthèse!I17&lt;&gt;'Investissement PER'!AA20),"Les montants répartis ne correspondent pas aux montants de prime de partage de la valeur et d'abondement dans l'onglet 'Investissement PER'",IF(E17&lt;&gt;'Investissement PER'!Z20,"Le montant réparti en prime de partage de la valeur ne correspond pas au montant total de PPV indiqué dans l'onglet 'Investissement PER'",IF(I17&lt;&gt;'Investissement PER'!AA20,"Le montant réparti ne correspond pas au montant total d'abondement indiqué dans l'onglet 'Investissement PER’","")))</f>
        <v/>
      </c>
    </row>
    <row r="18" spans="1:14" x14ac:dyDescent="0.25">
      <c r="A18" s="106">
        <f>'Investissement PEE'!D21</f>
        <v>0</v>
      </c>
      <c r="B18" s="70">
        <f>'Investissement PEE'!F21</f>
        <v>0</v>
      </c>
      <c r="C18" s="91">
        <f>'Investissement PEE'!H21</f>
        <v>0</v>
      </c>
      <c r="D18" s="103">
        <f>SUM('Investissement PEE'!AD21+'Investissement PEE'!AG21+'Investissement PEE'!AJ21+'Investissement PEE'!AM21+'Investissement PEE'!AP21+'Investissement PEE'!AS21+'Investissement PEE'!AV21+'Investissement PEE'!AY21+'Investissement PEE'!BB21+'Investissement PEE'!BE21+'Investissement PEE'!BH21+'Investissement PEE'!BK21)</f>
        <v>0</v>
      </c>
      <c r="E18" s="92">
        <f>SUM('Investissement PER'!AG21+'Investissement PER'!AJ21+'Investissement PER'!AM21+'Investissement PER'!AP22+'Investissement PER'!AS21+'Investissement PER'!AV21+'Investissement PER'!AY21+'Investissement PER'!BB21+'Investissement PER'!BE21+'Investissement PER'!BH21+'Investissement PER'!BK21+'Investissement PER'!BN21+'Investissement PER'!AD21)</f>
        <v>0</v>
      </c>
      <c r="F18" s="110">
        <f t="shared" si="0"/>
        <v>0</v>
      </c>
      <c r="H18" s="90">
        <f>'Investissement PEE'!AE21+'Investissement PEE'!AH21+'Investissement PEE'!AK21+'Investissement PEE'!AN21+'Investissement PEE'!AQ21+'Investissement PEE'!AT21+'Investissement PEE'!AW21+'Investissement PEE'!AZ21+'Investissement PEE'!BC21+'Investissement PEE'!BF21+'Investissement PEE'!BI21+'Investissement PEE'!BL21</f>
        <v>0</v>
      </c>
      <c r="I18" s="93">
        <f>'Investissement PER'!BC21+'Investissement PER'!AZ21+'Investissement PER'!AW21+'Investissement PER'!AT21+'Investissement PER'!AQ22+'Investissement PER'!AN21+'Investissement PER'!AK21+'Investissement PER'!AH21+'Investissement PER'!BF21+'Investissement PER'!BI21+'Investissement PER'!BL21+'Investissement PER'!BO21+'Investissement PER'!AE21</f>
        <v>0</v>
      </c>
      <c r="J18" s="112">
        <f t="shared" si="1"/>
        <v>0</v>
      </c>
      <c r="L18" s="104">
        <f t="shared" si="2"/>
        <v>0</v>
      </c>
      <c r="M18" s="105" t="str">
        <f>IF(AND(D18&lt;&gt;'Investissement PEE'!Z21,Synthèse!H18&lt;&gt;'Investissement PEE'!AA21),"Les montants répartis ne correspondent pas aux montants de prime de partage de la valeur et d'abondement dans l'onglet 'Investissement PEE'",IF(D18&lt;&gt;'Investissement PEE'!Z21,"Le montant réparti en prime de partage de la valeur ne correspond pas au montant total de PPV indiqué dans l'onglet 'Investissement PEE'",IF(H18&lt;&gt;'Investissement PEE'!AA21,"Le montant réparti ne correspond pas au montant total d'abondement indiqué dans l'onglet 'PEE'","")))</f>
        <v/>
      </c>
      <c r="N18" s="147" t="str">
        <f>IF(AND(E18&lt;&gt;'Investissement PER'!Z21,Synthèse!I18&lt;&gt;'Investissement PER'!AA21),"Les montants répartis ne correspondent pas aux montants de prime de partage de la valeur et d'abondement dans l'onglet 'Investissement PER'",IF(E18&lt;&gt;'Investissement PER'!Z21,"Le montant réparti en prime de partage de la valeur ne correspond pas au montant total de PPV indiqué dans l'onglet 'Investissement PER'",IF(I18&lt;&gt;'Investissement PER'!AA21,"Le montant réparti ne correspond pas au montant total d'abondement indiqué dans l'onglet 'Investissement PER’","")))</f>
        <v/>
      </c>
    </row>
    <row r="19" spans="1:14" x14ac:dyDescent="0.25">
      <c r="A19" s="106">
        <f>'Investissement PEE'!D22</f>
        <v>0</v>
      </c>
      <c r="B19" s="70">
        <f>'Investissement PEE'!F22</f>
        <v>0</v>
      </c>
      <c r="C19" s="91">
        <f>'Investissement PEE'!H22</f>
        <v>0</v>
      </c>
      <c r="D19" s="103">
        <f>SUM('Investissement PEE'!AD22+'Investissement PEE'!AG22+'Investissement PEE'!AJ22+'Investissement PEE'!AM22+'Investissement PEE'!AP22+'Investissement PEE'!AS22+'Investissement PEE'!AV22+'Investissement PEE'!AY22+'Investissement PEE'!BB22+'Investissement PEE'!BE22+'Investissement PEE'!BH22+'Investissement PEE'!BK22)</f>
        <v>0</v>
      </c>
      <c r="E19" s="92">
        <f>SUM('Investissement PER'!AG22+'Investissement PER'!AJ22+'Investissement PER'!AM22+'Investissement PER'!AP23+'Investissement PER'!AS22+'Investissement PER'!AV22+'Investissement PER'!AY22+'Investissement PER'!BB22+'Investissement PER'!BE22+'Investissement PER'!BH22+'Investissement PER'!BK22+'Investissement PER'!BN22+'Investissement PER'!AD22)</f>
        <v>0</v>
      </c>
      <c r="F19" s="110">
        <f t="shared" si="0"/>
        <v>0</v>
      </c>
      <c r="H19" s="90">
        <f>'Investissement PEE'!AE22+'Investissement PEE'!AH22+'Investissement PEE'!AK22+'Investissement PEE'!AN22+'Investissement PEE'!AQ22+'Investissement PEE'!AT22+'Investissement PEE'!AW22+'Investissement PEE'!AZ22+'Investissement PEE'!BC22+'Investissement PEE'!BF22+'Investissement PEE'!BI22+'Investissement PEE'!BL22</f>
        <v>0</v>
      </c>
      <c r="I19" s="93">
        <f>'Investissement PER'!BC22+'Investissement PER'!AZ22+'Investissement PER'!AW22+'Investissement PER'!AT22+'Investissement PER'!AQ23+'Investissement PER'!AN22+'Investissement PER'!AK22+'Investissement PER'!AH22+'Investissement PER'!BF22+'Investissement PER'!BI22+'Investissement PER'!BL22+'Investissement PER'!BO22+'Investissement PER'!AE22</f>
        <v>0</v>
      </c>
      <c r="J19" s="112">
        <f t="shared" si="1"/>
        <v>0</v>
      </c>
      <c r="L19" s="104">
        <f t="shared" si="2"/>
        <v>0</v>
      </c>
      <c r="M19" s="105" t="str">
        <f>IF(AND(D19&lt;&gt;'Investissement PEE'!Z22,Synthèse!H19&lt;&gt;'Investissement PEE'!AA22),"Les montants répartis ne correspondent pas aux montants de prime de partage de la valeur et d'abondement dans l'onglet 'Investissement PEE'",IF(D19&lt;&gt;'Investissement PEE'!Z22,"Le montant réparti en prime de partage de la valeur ne correspond pas au montant total de PPV indiqué dans l'onglet 'Investissement PEE'",IF(H19&lt;&gt;'Investissement PEE'!AA22,"Le montant réparti ne correspond pas au montant total d'abondement indiqué dans l'onglet 'PEE'","")))</f>
        <v/>
      </c>
      <c r="N19" s="147" t="str">
        <f>IF(AND(E19&lt;&gt;'Investissement PER'!Z22,Synthèse!I19&lt;&gt;'Investissement PER'!AA22),"Les montants répartis ne correspondent pas aux montants de prime de partage de la valeur et d'abondement dans l'onglet 'Investissement PER'",IF(E19&lt;&gt;'Investissement PER'!Z22,"Le montant réparti en prime de partage de la valeur ne correspond pas au montant total de PPV indiqué dans l'onglet 'Investissement PER'",IF(I19&lt;&gt;'Investissement PER'!AA22,"Le montant réparti ne correspond pas au montant total d'abondement indiqué dans l'onglet 'Investissement PER’","")))</f>
        <v/>
      </c>
    </row>
    <row r="20" spans="1:14" x14ac:dyDescent="0.25">
      <c r="A20" s="106">
        <f>'Investissement PEE'!D23</f>
        <v>0</v>
      </c>
      <c r="B20" s="70">
        <f>'Investissement PEE'!F23</f>
        <v>0</v>
      </c>
      <c r="C20" s="91">
        <f>'Investissement PEE'!H23</f>
        <v>0</v>
      </c>
      <c r="D20" s="103">
        <f>SUM('Investissement PEE'!AD23+'Investissement PEE'!AG23+'Investissement PEE'!AJ23+'Investissement PEE'!AM23+'Investissement PEE'!AP23+'Investissement PEE'!AS23+'Investissement PEE'!AV23+'Investissement PEE'!AY23+'Investissement PEE'!BB23+'Investissement PEE'!BE23+'Investissement PEE'!BH23+'Investissement PEE'!BK23)</f>
        <v>0</v>
      </c>
      <c r="E20" s="92">
        <f>SUM('Investissement PER'!AG23+'Investissement PER'!AJ23+'Investissement PER'!AM23+'Investissement PER'!AP24+'Investissement PER'!AS23+'Investissement PER'!AV23+'Investissement PER'!AY23+'Investissement PER'!BB23+'Investissement PER'!BE23+'Investissement PER'!BH23+'Investissement PER'!BK23+'Investissement PER'!BN23+'Investissement PER'!AD23)</f>
        <v>0</v>
      </c>
      <c r="F20" s="110">
        <f t="shared" si="0"/>
        <v>0</v>
      </c>
      <c r="H20" s="90">
        <f>'Investissement PEE'!AE23+'Investissement PEE'!AH23+'Investissement PEE'!AK23+'Investissement PEE'!AN23+'Investissement PEE'!AQ23+'Investissement PEE'!AT23+'Investissement PEE'!AW23+'Investissement PEE'!AZ23+'Investissement PEE'!BC23+'Investissement PEE'!BF23+'Investissement PEE'!BI23+'Investissement PEE'!BL23</f>
        <v>0</v>
      </c>
      <c r="I20" s="93">
        <f>'Investissement PER'!BC23+'Investissement PER'!AZ23+'Investissement PER'!AW23+'Investissement PER'!AT23+'Investissement PER'!AQ24+'Investissement PER'!AN23+'Investissement PER'!AK23+'Investissement PER'!AH23+'Investissement PER'!BF23+'Investissement PER'!BI23+'Investissement PER'!BL23+'Investissement PER'!BO23+'Investissement PER'!AE23</f>
        <v>0</v>
      </c>
      <c r="J20" s="112">
        <f t="shared" si="1"/>
        <v>0</v>
      </c>
      <c r="L20" s="104">
        <f t="shared" si="2"/>
        <v>0</v>
      </c>
      <c r="M20" s="105" t="str">
        <f>IF(AND(D20&lt;&gt;'Investissement PEE'!Z23,Synthèse!H20&lt;&gt;'Investissement PEE'!AA23),"Les montants répartis ne correspondent pas aux montants de prime de partage de la valeur et d'abondement dans l'onglet 'Investissement PEE'",IF(D20&lt;&gt;'Investissement PEE'!Z23,"Le montant réparti en prime de partage de la valeur ne correspond pas au montant total de PPV indiqué dans l'onglet 'Investissement PEE'",IF(H20&lt;&gt;'Investissement PEE'!AA23,"Le montant réparti ne correspond pas au montant total d'abondement indiqué dans l'onglet 'PEE'","")))</f>
        <v/>
      </c>
      <c r="N20" s="147" t="str">
        <f>IF(AND(E20&lt;&gt;'Investissement PER'!Z23,Synthèse!I20&lt;&gt;'Investissement PER'!AA23),"Les montants répartis ne correspondent pas aux montants de prime de partage de la valeur et d'abondement dans l'onglet 'Investissement PER'",IF(E20&lt;&gt;'Investissement PER'!Z23,"Le montant réparti en prime de partage de la valeur ne correspond pas au montant total de PPV indiqué dans l'onglet 'Investissement PER'",IF(I20&lt;&gt;'Investissement PER'!AA23,"Le montant réparti ne correspond pas au montant total d'abondement indiqué dans l'onglet 'Investissement PER’","")))</f>
        <v/>
      </c>
    </row>
    <row r="21" spans="1:14" x14ac:dyDescent="0.25">
      <c r="A21" s="106">
        <f>'Investissement PEE'!D24</f>
        <v>0</v>
      </c>
      <c r="B21" s="70">
        <f>'Investissement PEE'!F24</f>
        <v>0</v>
      </c>
      <c r="C21" s="91">
        <f>'Investissement PEE'!H24</f>
        <v>0</v>
      </c>
      <c r="D21" s="103">
        <f>SUM('Investissement PEE'!AD24+'Investissement PEE'!AG24+'Investissement PEE'!AJ24+'Investissement PEE'!AM24+'Investissement PEE'!AP24+'Investissement PEE'!AS24+'Investissement PEE'!AV24+'Investissement PEE'!AY24+'Investissement PEE'!BB24+'Investissement PEE'!BE24+'Investissement PEE'!BH24+'Investissement PEE'!BK24)</f>
        <v>0</v>
      </c>
      <c r="E21" s="92">
        <f>SUM('Investissement PER'!AG24+'Investissement PER'!AJ24+'Investissement PER'!AM24+'Investissement PER'!AP25+'Investissement PER'!AS24+'Investissement PER'!AV24+'Investissement PER'!AY24+'Investissement PER'!BB24+'Investissement PER'!BE24+'Investissement PER'!BH24+'Investissement PER'!BK24+'Investissement PER'!BN24+'Investissement PER'!AD24)</f>
        <v>0</v>
      </c>
      <c r="F21" s="110">
        <f t="shared" si="0"/>
        <v>0</v>
      </c>
      <c r="H21" s="90">
        <f>'Investissement PEE'!AE24+'Investissement PEE'!AH24+'Investissement PEE'!AK24+'Investissement PEE'!AN24+'Investissement PEE'!AQ24+'Investissement PEE'!AT24+'Investissement PEE'!AW24+'Investissement PEE'!AZ24+'Investissement PEE'!BC24+'Investissement PEE'!BF24+'Investissement PEE'!BI24+'Investissement PEE'!BL24</f>
        <v>0</v>
      </c>
      <c r="I21" s="93">
        <f>'Investissement PER'!BC24+'Investissement PER'!AZ24+'Investissement PER'!AW24+'Investissement PER'!AT24+'Investissement PER'!AQ25+'Investissement PER'!AN24+'Investissement PER'!AK24+'Investissement PER'!AH24+'Investissement PER'!BF24+'Investissement PER'!BI24+'Investissement PER'!BL24+'Investissement PER'!BO24+'Investissement PER'!AE24</f>
        <v>0</v>
      </c>
      <c r="J21" s="112">
        <f t="shared" si="1"/>
        <v>0</v>
      </c>
      <c r="L21" s="104">
        <f t="shared" si="2"/>
        <v>0</v>
      </c>
      <c r="M21" s="105" t="str">
        <f>IF(AND(D21&lt;&gt;'Investissement PEE'!Z24,Synthèse!H21&lt;&gt;'Investissement PEE'!AA24),"Les montants répartis ne correspondent pas aux montants de prime de partage de la valeur et d'abondement dans l'onglet 'Investissement PEE'",IF(D21&lt;&gt;'Investissement PEE'!Z24,"Le montant réparti en prime de partage de la valeur ne correspond pas au montant total de PPV indiqué dans l'onglet 'Investissement PEE'",IF(H21&lt;&gt;'Investissement PEE'!AA24,"Le montant réparti ne correspond pas au montant total d'abondement indiqué dans l'onglet 'PEE'","")))</f>
        <v/>
      </c>
      <c r="N21" s="147" t="str">
        <f>IF(AND(E21&lt;&gt;'Investissement PER'!Z24,Synthèse!I21&lt;&gt;'Investissement PER'!AA24),"Les montants répartis ne correspondent pas aux montants de prime de partage de la valeur et d'abondement dans l'onglet 'Investissement PER'",IF(E21&lt;&gt;'Investissement PER'!Z24,"Le montant réparti en prime de partage de la valeur ne correspond pas au montant total de PPV indiqué dans l'onglet 'Investissement PER'",IF(I21&lt;&gt;'Investissement PER'!AA24,"Le montant réparti ne correspond pas au montant total d'abondement indiqué dans l'onglet 'Investissement PER’","")))</f>
        <v/>
      </c>
    </row>
    <row r="22" spans="1:14" x14ac:dyDescent="0.25">
      <c r="A22" s="106">
        <f>'Investissement PEE'!D25</f>
        <v>0</v>
      </c>
      <c r="B22" s="70">
        <f>'Investissement PEE'!F25</f>
        <v>0</v>
      </c>
      <c r="C22" s="91">
        <f>'Investissement PEE'!H25</f>
        <v>0</v>
      </c>
      <c r="D22" s="103">
        <f>SUM('Investissement PEE'!AD25+'Investissement PEE'!AG25+'Investissement PEE'!AJ25+'Investissement PEE'!AM25+'Investissement PEE'!AP25+'Investissement PEE'!AS25+'Investissement PEE'!AV25+'Investissement PEE'!AY25+'Investissement PEE'!BB25+'Investissement PEE'!BE25+'Investissement PEE'!BH25+'Investissement PEE'!BK25)</f>
        <v>0</v>
      </c>
      <c r="E22" s="92">
        <f>SUM('Investissement PER'!AG25+'Investissement PER'!AJ25+'Investissement PER'!AM25+'Investissement PER'!AP26+'Investissement PER'!AS25+'Investissement PER'!AV25+'Investissement PER'!AY25+'Investissement PER'!BB25+'Investissement PER'!BE25+'Investissement PER'!BH25+'Investissement PER'!BK25+'Investissement PER'!BN25+'Investissement PER'!AD25)</f>
        <v>0</v>
      </c>
      <c r="F22" s="110">
        <f t="shared" si="0"/>
        <v>0</v>
      </c>
      <c r="H22" s="90">
        <f>'Investissement PEE'!AE25+'Investissement PEE'!AH25+'Investissement PEE'!AK25+'Investissement PEE'!AN25+'Investissement PEE'!AQ25+'Investissement PEE'!AT25+'Investissement PEE'!AW25+'Investissement PEE'!AZ25+'Investissement PEE'!BC25+'Investissement PEE'!BF25+'Investissement PEE'!BI25+'Investissement PEE'!BL25</f>
        <v>0</v>
      </c>
      <c r="I22" s="93">
        <f>'Investissement PER'!BC25+'Investissement PER'!AZ25+'Investissement PER'!AW25+'Investissement PER'!AT25+'Investissement PER'!AQ26+'Investissement PER'!AN25+'Investissement PER'!AK25+'Investissement PER'!AH25+'Investissement PER'!BF25+'Investissement PER'!BI25+'Investissement PER'!BL25+'Investissement PER'!BO25+'Investissement PER'!AE25</f>
        <v>0</v>
      </c>
      <c r="J22" s="112">
        <f t="shared" si="1"/>
        <v>0</v>
      </c>
      <c r="L22" s="104">
        <f t="shared" si="2"/>
        <v>0</v>
      </c>
      <c r="M22" s="105" t="str">
        <f>IF(AND(D22&lt;&gt;'Investissement PEE'!Z25,Synthèse!H22&lt;&gt;'Investissement PEE'!AA25),"Les montants répartis ne correspondent pas aux montants de prime de partage de la valeur et d'abondement dans l'onglet 'Investissement PEE'",IF(D22&lt;&gt;'Investissement PEE'!Z25,"Le montant réparti en prime de partage de la valeur ne correspond pas au montant total de PPV indiqué dans l'onglet 'Investissement PEE'",IF(H22&lt;&gt;'Investissement PEE'!AA25,"Le montant réparti ne correspond pas au montant total d'abondement indiqué dans l'onglet 'PEE'","")))</f>
        <v/>
      </c>
      <c r="N22" s="147" t="str">
        <f>IF(AND(E22&lt;&gt;'Investissement PER'!Z25,Synthèse!I22&lt;&gt;'Investissement PER'!AA25),"Les montants répartis ne correspondent pas aux montants de prime de partage de la valeur et d'abondement dans l'onglet 'Investissement PER'",IF(E22&lt;&gt;'Investissement PER'!Z25,"Le montant réparti en prime de partage de la valeur ne correspond pas au montant total de PPV indiqué dans l'onglet 'Investissement PER'",IF(I22&lt;&gt;'Investissement PER'!AA25,"Le montant réparti ne correspond pas au montant total d'abondement indiqué dans l'onglet 'Investissement PER’","")))</f>
        <v/>
      </c>
    </row>
    <row r="23" spans="1:14" x14ac:dyDescent="0.25">
      <c r="A23" s="106">
        <f>'Investissement PEE'!D26</f>
        <v>0</v>
      </c>
      <c r="B23" s="70">
        <f>'Investissement PEE'!F26</f>
        <v>0</v>
      </c>
      <c r="C23" s="91">
        <f>'Investissement PEE'!H26</f>
        <v>0</v>
      </c>
      <c r="D23" s="103">
        <f>SUM('Investissement PEE'!AD26+'Investissement PEE'!AG26+'Investissement PEE'!AJ26+'Investissement PEE'!AM26+'Investissement PEE'!AP26+'Investissement PEE'!AS26+'Investissement PEE'!AV26+'Investissement PEE'!AY26+'Investissement PEE'!BB26+'Investissement PEE'!BE26+'Investissement PEE'!BH26+'Investissement PEE'!BK26)</f>
        <v>0</v>
      </c>
      <c r="E23" s="92">
        <f>SUM('Investissement PER'!AG26+'Investissement PER'!AJ26+'Investissement PER'!AM26+'Investissement PER'!AP27+'Investissement PER'!AS26+'Investissement PER'!AV26+'Investissement PER'!AY26+'Investissement PER'!BB26+'Investissement PER'!BE26+'Investissement PER'!BH26+'Investissement PER'!BK26+'Investissement PER'!BN26+'Investissement PER'!AD26)</f>
        <v>0</v>
      </c>
      <c r="F23" s="110">
        <f t="shared" si="0"/>
        <v>0</v>
      </c>
      <c r="H23" s="90">
        <f>'Investissement PEE'!AE26+'Investissement PEE'!AH26+'Investissement PEE'!AK26+'Investissement PEE'!AN26+'Investissement PEE'!AQ26+'Investissement PEE'!AT26+'Investissement PEE'!AW26+'Investissement PEE'!AZ26+'Investissement PEE'!BC26+'Investissement PEE'!BF26+'Investissement PEE'!BI26+'Investissement PEE'!BL26</f>
        <v>0</v>
      </c>
      <c r="I23" s="93">
        <f>'Investissement PER'!BC26+'Investissement PER'!AZ26+'Investissement PER'!AW26+'Investissement PER'!AT26+'Investissement PER'!AQ27+'Investissement PER'!AN26+'Investissement PER'!AK26+'Investissement PER'!AH26+'Investissement PER'!BF26+'Investissement PER'!BI26+'Investissement PER'!BL26+'Investissement PER'!BO26+'Investissement PER'!AE26</f>
        <v>0</v>
      </c>
      <c r="J23" s="112">
        <f t="shared" si="1"/>
        <v>0</v>
      </c>
      <c r="L23" s="104">
        <f t="shared" si="2"/>
        <v>0</v>
      </c>
      <c r="M23" s="105" t="str">
        <f>IF(AND(D23&lt;&gt;'Investissement PEE'!Z26,Synthèse!H23&lt;&gt;'Investissement PEE'!AA26),"Les montants répartis ne correspondent pas aux montants de prime de partage de la valeur et d'abondement dans l'onglet 'Investissement PEE'",IF(D23&lt;&gt;'Investissement PEE'!Z26,"Le montant réparti en prime de partage de la valeur ne correspond pas au montant total de PPV indiqué dans l'onglet 'Investissement PEE'",IF(H23&lt;&gt;'Investissement PEE'!AA26,"Le montant réparti ne correspond pas au montant total d'abondement indiqué dans l'onglet 'PEE'","")))</f>
        <v/>
      </c>
      <c r="N23" s="147" t="str">
        <f>IF(AND(E23&lt;&gt;'Investissement PER'!Z26,Synthèse!I23&lt;&gt;'Investissement PER'!AA26),"Les montants répartis ne correspondent pas aux montants de prime de partage de la valeur et d'abondement dans l'onglet 'Investissement PER'",IF(E23&lt;&gt;'Investissement PER'!Z26,"Le montant réparti en prime de partage de la valeur ne correspond pas au montant total de PPV indiqué dans l'onglet 'Investissement PER'",IF(I23&lt;&gt;'Investissement PER'!AA26,"Le montant réparti ne correspond pas au montant total d'abondement indiqué dans l'onglet 'Investissement PER’","")))</f>
        <v/>
      </c>
    </row>
    <row r="24" spans="1:14" x14ac:dyDescent="0.25">
      <c r="A24" s="106">
        <f>'Investissement PEE'!D27</f>
        <v>0</v>
      </c>
      <c r="B24" s="70">
        <f>'Investissement PEE'!F27</f>
        <v>0</v>
      </c>
      <c r="C24" s="91">
        <f>'Investissement PEE'!H27</f>
        <v>0</v>
      </c>
      <c r="D24" s="103">
        <f>SUM('Investissement PEE'!AD27+'Investissement PEE'!AG27+'Investissement PEE'!AJ27+'Investissement PEE'!AM27+'Investissement PEE'!AP27+'Investissement PEE'!AS27+'Investissement PEE'!AV27+'Investissement PEE'!AY27+'Investissement PEE'!BB27+'Investissement PEE'!BE27+'Investissement PEE'!BH27+'Investissement PEE'!BK27)</f>
        <v>0</v>
      </c>
      <c r="E24" s="92">
        <f>SUM('Investissement PER'!AG27+'Investissement PER'!AJ27+'Investissement PER'!AM27+'Investissement PER'!AP28+'Investissement PER'!AS27+'Investissement PER'!AV27+'Investissement PER'!AY27+'Investissement PER'!BB27+'Investissement PER'!BE27+'Investissement PER'!BH27+'Investissement PER'!BK27+'Investissement PER'!BN27+'Investissement PER'!AD27)</f>
        <v>0</v>
      </c>
      <c r="F24" s="110">
        <f t="shared" si="0"/>
        <v>0</v>
      </c>
      <c r="H24" s="90">
        <f>'Investissement PEE'!AE27+'Investissement PEE'!AH27+'Investissement PEE'!AK27+'Investissement PEE'!AN27+'Investissement PEE'!AQ27+'Investissement PEE'!AT27+'Investissement PEE'!AW27+'Investissement PEE'!AZ27+'Investissement PEE'!BC27+'Investissement PEE'!BF27+'Investissement PEE'!BI27+'Investissement PEE'!BL27</f>
        <v>0</v>
      </c>
      <c r="I24" s="93">
        <f>'Investissement PER'!BC27+'Investissement PER'!AZ27+'Investissement PER'!AW27+'Investissement PER'!AT27+'Investissement PER'!AQ28+'Investissement PER'!AN27+'Investissement PER'!AK27+'Investissement PER'!AH27+'Investissement PER'!BF27+'Investissement PER'!BI27+'Investissement PER'!BL27+'Investissement PER'!BO27+'Investissement PER'!AE27</f>
        <v>0</v>
      </c>
      <c r="J24" s="112">
        <f t="shared" si="1"/>
        <v>0</v>
      </c>
      <c r="L24" s="104">
        <f t="shared" si="2"/>
        <v>0</v>
      </c>
      <c r="M24" s="105" t="str">
        <f>IF(AND(D24&lt;&gt;'Investissement PEE'!Z27,Synthèse!H24&lt;&gt;'Investissement PEE'!AA27),"Les montants répartis ne correspondent pas aux montants de prime de partage de la valeur et d'abondement dans l'onglet 'Investissement PEE'",IF(D24&lt;&gt;'Investissement PEE'!Z27,"Le montant réparti en prime de partage de la valeur ne correspond pas au montant total de PPV indiqué dans l'onglet 'Investissement PEE'",IF(H24&lt;&gt;'Investissement PEE'!AA27,"Le montant réparti ne correspond pas au montant total d'abondement indiqué dans l'onglet 'PEE'","")))</f>
        <v/>
      </c>
      <c r="N24" s="147" t="str">
        <f>IF(AND(E24&lt;&gt;'Investissement PER'!Z27,Synthèse!I24&lt;&gt;'Investissement PER'!AA27),"Les montants répartis ne correspondent pas aux montants de prime de partage de la valeur et d'abondement dans l'onglet 'Investissement PER'",IF(E24&lt;&gt;'Investissement PER'!Z27,"Le montant réparti en prime de partage de la valeur ne correspond pas au montant total de PPV indiqué dans l'onglet 'Investissement PER'",IF(I24&lt;&gt;'Investissement PER'!AA27,"Le montant réparti ne correspond pas au montant total d'abondement indiqué dans l'onglet 'Investissement PER’","")))</f>
        <v/>
      </c>
    </row>
    <row r="25" spans="1:14" x14ac:dyDescent="0.25">
      <c r="A25" s="106">
        <f>'Investissement PEE'!D28</f>
        <v>0</v>
      </c>
      <c r="B25" s="70">
        <f>'Investissement PEE'!F28</f>
        <v>0</v>
      </c>
      <c r="C25" s="91">
        <f>'Investissement PEE'!H28</f>
        <v>0</v>
      </c>
      <c r="D25" s="103">
        <f>SUM('Investissement PEE'!AD28+'Investissement PEE'!AG28+'Investissement PEE'!AJ28+'Investissement PEE'!AM28+'Investissement PEE'!AP28+'Investissement PEE'!AS28+'Investissement PEE'!AV28+'Investissement PEE'!AY28+'Investissement PEE'!BB28+'Investissement PEE'!BE28+'Investissement PEE'!BH28+'Investissement PEE'!BK28)</f>
        <v>0</v>
      </c>
      <c r="E25" s="92">
        <f>SUM('Investissement PER'!AG28+'Investissement PER'!AJ28+'Investissement PER'!AM28+'Investissement PER'!AP29+'Investissement PER'!AS28+'Investissement PER'!AV28+'Investissement PER'!AY28+'Investissement PER'!BB28+'Investissement PER'!BE28+'Investissement PER'!BH28+'Investissement PER'!BK28+'Investissement PER'!BN28+'Investissement PER'!AD28)</f>
        <v>0</v>
      </c>
      <c r="F25" s="110">
        <f t="shared" si="0"/>
        <v>0</v>
      </c>
      <c r="H25" s="90">
        <f>'Investissement PEE'!AE28+'Investissement PEE'!AH28+'Investissement PEE'!AK28+'Investissement PEE'!AN28+'Investissement PEE'!AQ28+'Investissement PEE'!AT28+'Investissement PEE'!AW28+'Investissement PEE'!AZ28+'Investissement PEE'!BC28+'Investissement PEE'!BF28+'Investissement PEE'!BI28+'Investissement PEE'!BL28</f>
        <v>0</v>
      </c>
      <c r="I25" s="93">
        <f>'Investissement PER'!BC28+'Investissement PER'!AZ28+'Investissement PER'!AW28+'Investissement PER'!AT28+'Investissement PER'!AQ29+'Investissement PER'!AN28+'Investissement PER'!AK28+'Investissement PER'!AH28+'Investissement PER'!BF28+'Investissement PER'!BI28+'Investissement PER'!BL28+'Investissement PER'!BO28+'Investissement PER'!AE28</f>
        <v>0</v>
      </c>
      <c r="J25" s="112">
        <f t="shared" si="1"/>
        <v>0</v>
      </c>
      <c r="L25" s="104">
        <f t="shared" si="2"/>
        <v>0</v>
      </c>
      <c r="M25" s="105" t="str">
        <f>IF(AND(D25&lt;&gt;'Investissement PEE'!Z28,Synthèse!H25&lt;&gt;'Investissement PEE'!AA28),"Les montants répartis ne correspondent pas aux montants de prime de partage de la valeur et d'abondement dans l'onglet 'Investissement PEE'",IF(D25&lt;&gt;'Investissement PEE'!Z28,"Le montant réparti en prime de partage de la valeur ne correspond pas au montant total de PPV indiqué dans l'onglet 'Investissement PEE'",IF(H25&lt;&gt;'Investissement PEE'!AA28,"Le montant réparti ne correspond pas au montant total d'abondement indiqué dans l'onglet 'PEE'","")))</f>
        <v/>
      </c>
      <c r="N25" s="147" t="str">
        <f>IF(AND(E25&lt;&gt;'Investissement PER'!Z28,Synthèse!I25&lt;&gt;'Investissement PER'!AA28),"Les montants répartis ne correspondent pas aux montants de prime de partage de la valeur et d'abondement dans l'onglet 'Investissement PER'",IF(E25&lt;&gt;'Investissement PER'!Z28,"Le montant réparti en prime de partage de la valeur ne correspond pas au montant total de PPV indiqué dans l'onglet 'Investissement PER'",IF(I25&lt;&gt;'Investissement PER'!AA28,"Le montant réparti ne correspond pas au montant total d'abondement indiqué dans l'onglet 'Investissement PER’","")))</f>
        <v/>
      </c>
    </row>
    <row r="26" spans="1:14" x14ac:dyDescent="0.25">
      <c r="A26" s="106">
        <f>'Investissement PEE'!D29</f>
        <v>0</v>
      </c>
      <c r="B26" s="70">
        <f>'Investissement PEE'!F29</f>
        <v>0</v>
      </c>
      <c r="C26" s="91">
        <f>'Investissement PEE'!H29</f>
        <v>0</v>
      </c>
      <c r="D26" s="103">
        <f>SUM('Investissement PEE'!AD29+'Investissement PEE'!AG29+'Investissement PEE'!AJ29+'Investissement PEE'!AM29+'Investissement PEE'!AP29+'Investissement PEE'!AS29+'Investissement PEE'!AV29+'Investissement PEE'!AY29+'Investissement PEE'!BB29+'Investissement PEE'!BE29+'Investissement PEE'!BH29+'Investissement PEE'!BK29)</f>
        <v>0</v>
      </c>
      <c r="E26" s="92">
        <f>SUM('Investissement PER'!AG29+'Investissement PER'!AJ29+'Investissement PER'!AM29+'Investissement PER'!AP30+'Investissement PER'!AS29+'Investissement PER'!AV29+'Investissement PER'!AY29+'Investissement PER'!BB29+'Investissement PER'!BE29+'Investissement PER'!BH29+'Investissement PER'!BK29+'Investissement PER'!BN29+'Investissement PER'!AD29)</f>
        <v>0</v>
      </c>
      <c r="F26" s="110">
        <f t="shared" si="0"/>
        <v>0</v>
      </c>
      <c r="H26" s="90">
        <f>'Investissement PEE'!AE29+'Investissement PEE'!AH29+'Investissement PEE'!AK29+'Investissement PEE'!AN29+'Investissement PEE'!AQ29+'Investissement PEE'!AT29+'Investissement PEE'!AW29+'Investissement PEE'!AZ29+'Investissement PEE'!BC29+'Investissement PEE'!BF29+'Investissement PEE'!BI29+'Investissement PEE'!BL29</f>
        <v>0</v>
      </c>
      <c r="I26" s="93">
        <f>'Investissement PER'!BC29+'Investissement PER'!AZ29+'Investissement PER'!AW29+'Investissement PER'!AT29+'Investissement PER'!AQ30+'Investissement PER'!AN29+'Investissement PER'!AK29+'Investissement PER'!AH29+'Investissement PER'!BF29+'Investissement PER'!BI29+'Investissement PER'!BL29+'Investissement PER'!BO29+'Investissement PER'!AE29</f>
        <v>0</v>
      </c>
      <c r="J26" s="112">
        <f t="shared" si="1"/>
        <v>0</v>
      </c>
      <c r="L26" s="104">
        <f t="shared" si="2"/>
        <v>0</v>
      </c>
      <c r="M26" s="105" t="str">
        <f>IF(AND(D26&lt;&gt;'Investissement PEE'!Z29,Synthèse!H26&lt;&gt;'Investissement PEE'!AA29),"Les montants répartis ne correspondent pas aux montants de prime de partage de la valeur et d'abondement dans l'onglet 'Investissement PEE'",IF(D26&lt;&gt;'Investissement PEE'!Z29,"Le montant réparti en prime de partage de la valeur ne correspond pas au montant total de PPV indiqué dans l'onglet 'Investissement PEE'",IF(H26&lt;&gt;'Investissement PEE'!AA29,"Le montant réparti ne correspond pas au montant total d'abondement indiqué dans l'onglet 'PEE'","")))</f>
        <v/>
      </c>
      <c r="N26" s="147" t="str">
        <f>IF(AND(E26&lt;&gt;'Investissement PER'!Z29,Synthèse!I26&lt;&gt;'Investissement PER'!AA29),"Les montants répartis ne correspondent pas aux montants de prime de partage de la valeur et d'abondement dans l'onglet 'Investissement PER'",IF(E26&lt;&gt;'Investissement PER'!Z29,"Le montant réparti en prime de partage de la valeur ne correspond pas au montant total de PPV indiqué dans l'onglet 'Investissement PER'",IF(I26&lt;&gt;'Investissement PER'!AA29,"Le montant réparti ne correspond pas au montant total d'abondement indiqué dans l'onglet 'Investissement PER’","")))</f>
        <v/>
      </c>
    </row>
    <row r="27" spans="1:14" x14ac:dyDescent="0.25">
      <c r="A27" s="106">
        <f>'Investissement PEE'!D30</f>
        <v>0</v>
      </c>
      <c r="B27" s="70">
        <f>'Investissement PEE'!F30</f>
        <v>0</v>
      </c>
      <c r="C27" s="91">
        <f>'Investissement PEE'!H30</f>
        <v>0</v>
      </c>
      <c r="D27" s="103">
        <f>SUM('Investissement PEE'!AD30+'Investissement PEE'!AG30+'Investissement PEE'!AJ30+'Investissement PEE'!AM30+'Investissement PEE'!AP30+'Investissement PEE'!AS30+'Investissement PEE'!AV30+'Investissement PEE'!AY30+'Investissement PEE'!BB30+'Investissement PEE'!BE30+'Investissement PEE'!BH30+'Investissement PEE'!BK30)</f>
        <v>0</v>
      </c>
      <c r="E27" s="92">
        <f>SUM('Investissement PER'!AG30+'Investissement PER'!AJ30+'Investissement PER'!AM30+'Investissement PER'!AP31+'Investissement PER'!AS30+'Investissement PER'!AV30+'Investissement PER'!AY30+'Investissement PER'!BB30+'Investissement PER'!BE30+'Investissement PER'!BH30+'Investissement PER'!BK30+'Investissement PER'!BN30+'Investissement PER'!AD30)</f>
        <v>0</v>
      </c>
      <c r="F27" s="110">
        <f t="shared" si="0"/>
        <v>0</v>
      </c>
      <c r="H27" s="90">
        <f>'Investissement PEE'!AE30+'Investissement PEE'!AH30+'Investissement PEE'!AK30+'Investissement PEE'!AN30+'Investissement PEE'!AQ30+'Investissement PEE'!AT30+'Investissement PEE'!AW30+'Investissement PEE'!AZ30+'Investissement PEE'!BC30+'Investissement PEE'!BF30+'Investissement PEE'!BI30+'Investissement PEE'!BL30</f>
        <v>0</v>
      </c>
      <c r="I27" s="93">
        <f>'Investissement PER'!BC30+'Investissement PER'!AZ30+'Investissement PER'!AW30+'Investissement PER'!AT30+'Investissement PER'!AQ31+'Investissement PER'!AN30+'Investissement PER'!AK30+'Investissement PER'!AH30+'Investissement PER'!BF30+'Investissement PER'!BI30+'Investissement PER'!BL30+'Investissement PER'!BO30+'Investissement PER'!AE30</f>
        <v>0</v>
      </c>
      <c r="J27" s="112">
        <f t="shared" si="1"/>
        <v>0</v>
      </c>
      <c r="L27" s="104">
        <f t="shared" si="2"/>
        <v>0</v>
      </c>
      <c r="M27" s="105" t="str">
        <f>IF(AND(D27&lt;&gt;'Investissement PEE'!Z30,Synthèse!H27&lt;&gt;'Investissement PEE'!AA30),"Les montants répartis ne correspondent pas aux montants de prime de partage de la valeur et d'abondement dans l'onglet 'Investissement PEE'",IF(D27&lt;&gt;'Investissement PEE'!Z30,"Le montant réparti en prime de partage de la valeur ne correspond pas au montant total de PPV indiqué dans l'onglet 'Investissement PEE'",IF(H27&lt;&gt;'Investissement PEE'!AA30,"Le montant réparti ne correspond pas au montant total d'abondement indiqué dans l'onglet 'PEE'","")))</f>
        <v/>
      </c>
      <c r="N27" s="147" t="str">
        <f>IF(AND(E27&lt;&gt;'Investissement PER'!Z30,Synthèse!I27&lt;&gt;'Investissement PER'!AA30),"Les montants répartis ne correspondent pas aux montants de prime de partage de la valeur et d'abondement dans l'onglet 'Investissement PER'",IF(E27&lt;&gt;'Investissement PER'!Z30,"Le montant réparti en prime de partage de la valeur ne correspond pas au montant total de PPV indiqué dans l'onglet 'Investissement PER'",IF(I27&lt;&gt;'Investissement PER'!AA30,"Le montant réparti ne correspond pas au montant total d'abondement indiqué dans l'onglet 'Investissement PER’","")))</f>
        <v/>
      </c>
    </row>
    <row r="28" spans="1:14" x14ac:dyDescent="0.25">
      <c r="A28" s="106">
        <f>'Investissement PEE'!D31</f>
        <v>0</v>
      </c>
      <c r="B28" s="70">
        <f>'Investissement PEE'!F31</f>
        <v>0</v>
      </c>
      <c r="C28" s="91">
        <f>'Investissement PEE'!H31</f>
        <v>0</v>
      </c>
      <c r="D28" s="103">
        <f>SUM('Investissement PEE'!AD31+'Investissement PEE'!AG31+'Investissement PEE'!AJ31+'Investissement PEE'!AM31+'Investissement PEE'!AP31+'Investissement PEE'!AS31+'Investissement PEE'!AV31+'Investissement PEE'!AY31+'Investissement PEE'!BB31+'Investissement PEE'!BE31+'Investissement PEE'!BH31+'Investissement PEE'!BK31)</f>
        <v>0</v>
      </c>
      <c r="E28" s="92">
        <f>SUM('Investissement PER'!AG31+'Investissement PER'!AJ31+'Investissement PER'!AM31+'Investissement PER'!AP32+'Investissement PER'!AS31+'Investissement PER'!AV31+'Investissement PER'!AY31+'Investissement PER'!BB31+'Investissement PER'!BE31+'Investissement PER'!BH31+'Investissement PER'!BK31+'Investissement PER'!BN31+'Investissement PER'!AD31)</f>
        <v>0</v>
      </c>
      <c r="F28" s="110">
        <f t="shared" si="0"/>
        <v>0</v>
      </c>
      <c r="H28" s="90">
        <f>'Investissement PEE'!AE31+'Investissement PEE'!AH31+'Investissement PEE'!AK31+'Investissement PEE'!AN31+'Investissement PEE'!AQ31+'Investissement PEE'!AT31+'Investissement PEE'!AW31+'Investissement PEE'!AZ31+'Investissement PEE'!BC31+'Investissement PEE'!BF31+'Investissement PEE'!BI31+'Investissement PEE'!BL31</f>
        <v>0</v>
      </c>
      <c r="I28" s="93">
        <f>'Investissement PER'!BC31+'Investissement PER'!AZ31+'Investissement PER'!AW31+'Investissement PER'!AT31+'Investissement PER'!AQ32+'Investissement PER'!AN31+'Investissement PER'!AK31+'Investissement PER'!AH31+'Investissement PER'!BF31+'Investissement PER'!BI31+'Investissement PER'!BL31+'Investissement PER'!BO31+'Investissement PER'!AE31</f>
        <v>0</v>
      </c>
      <c r="J28" s="112">
        <f t="shared" si="1"/>
        <v>0</v>
      </c>
      <c r="L28" s="104">
        <f t="shared" si="2"/>
        <v>0</v>
      </c>
      <c r="M28" s="105" t="str">
        <f>IF(AND(D28&lt;&gt;'Investissement PEE'!Z31,Synthèse!H28&lt;&gt;'Investissement PEE'!AA31),"Les montants répartis ne correspondent pas aux montants de prime de partage de la valeur et d'abondement dans l'onglet 'Investissement PEE'",IF(D28&lt;&gt;'Investissement PEE'!Z31,"Le montant réparti en prime de partage de la valeur ne correspond pas au montant total de PPV indiqué dans l'onglet 'Investissement PEE'",IF(H28&lt;&gt;'Investissement PEE'!AA31,"Le montant réparti ne correspond pas au montant total d'abondement indiqué dans l'onglet 'PEE'","")))</f>
        <v/>
      </c>
      <c r="N28" s="147" t="str">
        <f>IF(AND(E28&lt;&gt;'Investissement PER'!Z31,Synthèse!I28&lt;&gt;'Investissement PER'!AA31),"Les montants répartis ne correspondent pas aux montants de prime de partage de la valeur et d'abondement dans l'onglet 'Investissement PER'",IF(E28&lt;&gt;'Investissement PER'!Z31,"Le montant réparti en prime de partage de la valeur ne correspond pas au montant total de PPV indiqué dans l'onglet 'Investissement PER'",IF(I28&lt;&gt;'Investissement PER'!AA31,"Le montant réparti ne correspond pas au montant total d'abondement indiqué dans l'onglet 'Investissement PER’","")))</f>
        <v/>
      </c>
    </row>
    <row r="29" spans="1:14" x14ac:dyDescent="0.25">
      <c r="A29" s="106">
        <f>'Investissement PEE'!D32</f>
        <v>0</v>
      </c>
      <c r="B29" s="70">
        <f>'Investissement PEE'!F32</f>
        <v>0</v>
      </c>
      <c r="C29" s="91">
        <f>'Investissement PEE'!H32</f>
        <v>0</v>
      </c>
      <c r="D29" s="103">
        <f>SUM('Investissement PEE'!AD32+'Investissement PEE'!AG32+'Investissement PEE'!AJ32+'Investissement PEE'!AM32+'Investissement PEE'!AP32+'Investissement PEE'!AS32+'Investissement PEE'!AV32+'Investissement PEE'!AY32+'Investissement PEE'!BB32+'Investissement PEE'!BE32+'Investissement PEE'!BH32+'Investissement PEE'!BK32)</f>
        <v>0</v>
      </c>
      <c r="E29" s="92">
        <f>SUM('Investissement PER'!AG32+'Investissement PER'!AJ32+'Investissement PER'!AM32+'Investissement PER'!AP33+'Investissement PER'!AS32+'Investissement PER'!AV32+'Investissement PER'!AY32+'Investissement PER'!BB32+'Investissement PER'!BE32+'Investissement PER'!BH32+'Investissement PER'!BK32+'Investissement PER'!BN32+'Investissement PER'!AD32)</f>
        <v>0</v>
      </c>
      <c r="F29" s="110">
        <f t="shared" si="0"/>
        <v>0</v>
      </c>
      <c r="H29" s="90">
        <f>'Investissement PEE'!AE32+'Investissement PEE'!AH32+'Investissement PEE'!AK32+'Investissement PEE'!AN32+'Investissement PEE'!AQ32+'Investissement PEE'!AT32+'Investissement PEE'!AW32+'Investissement PEE'!AZ32+'Investissement PEE'!BC32+'Investissement PEE'!BF32+'Investissement PEE'!BI32+'Investissement PEE'!BL32</f>
        <v>0</v>
      </c>
      <c r="I29" s="93">
        <f>'Investissement PER'!BC32+'Investissement PER'!AZ32+'Investissement PER'!AW32+'Investissement PER'!AT32+'Investissement PER'!AQ33+'Investissement PER'!AN32+'Investissement PER'!AK32+'Investissement PER'!AH32+'Investissement PER'!BF32+'Investissement PER'!BI32+'Investissement PER'!BL32+'Investissement PER'!BO32+'Investissement PER'!AE32</f>
        <v>0</v>
      </c>
      <c r="J29" s="112">
        <f t="shared" si="1"/>
        <v>0</v>
      </c>
      <c r="L29" s="104">
        <f t="shared" si="2"/>
        <v>0</v>
      </c>
      <c r="M29" s="105" t="str">
        <f>IF(AND(D29&lt;&gt;'Investissement PEE'!Z32,Synthèse!H29&lt;&gt;'Investissement PEE'!AA32),"Les montants répartis ne correspondent pas aux montants de prime de partage de la valeur et d'abondement dans l'onglet 'Investissement PEE'",IF(D29&lt;&gt;'Investissement PEE'!Z32,"Le montant réparti en prime de partage de la valeur ne correspond pas au montant total de PPV indiqué dans l'onglet 'Investissement PEE'",IF(H29&lt;&gt;'Investissement PEE'!AA32,"Le montant réparti ne correspond pas au montant total d'abondement indiqué dans l'onglet 'PEE'","")))</f>
        <v/>
      </c>
      <c r="N29" s="147" t="str">
        <f>IF(AND(E29&lt;&gt;'Investissement PER'!Z32,Synthèse!I29&lt;&gt;'Investissement PER'!AA32),"Les montants répartis ne correspondent pas aux montants de prime de partage de la valeur et d'abondement dans l'onglet 'Investissement PER'",IF(E29&lt;&gt;'Investissement PER'!Z32,"Le montant réparti en prime de partage de la valeur ne correspond pas au montant total de PPV indiqué dans l'onglet 'Investissement PER'",IF(I29&lt;&gt;'Investissement PER'!AA32,"Le montant réparti ne correspond pas au montant total d'abondement indiqué dans l'onglet 'Investissement PER’","")))</f>
        <v/>
      </c>
    </row>
    <row r="30" spans="1:14" x14ac:dyDescent="0.25">
      <c r="A30" s="106">
        <f>'Investissement PEE'!D33</f>
        <v>0</v>
      </c>
      <c r="B30" s="70">
        <f>'Investissement PEE'!F33</f>
        <v>0</v>
      </c>
      <c r="C30" s="91">
        <f>'Investissement PEE'!H33</f>
        <v>0</v>
      </c>
      <c r="D30" s="103">
        <f>SUM('Investissement PEE'!AD33+'Investissement PEE'!AG33+'Investissement PEE'!AJ33+'Investissement PEE'!AM33+'Investissement PEE'!AP33+'Investissement PEE'!AS33+'Investissement PEE'!AV33+'Investissement PEE'!AY33+'Investissement PEE'!BB33+'Investissement PEE'!BE33+'Investissement PEE'!BH33+'Investissement PEE'!BK33)</f>
        <v>0</v>
      </c>
      <c r="E30" s="92">
        <f>SUM('Investissement PER'!AG33+'Investissement PER'!AJ33+'Investissement PER'!AM33+'Investissement PER'!AP34+'Investissement PER'!AS33+'Investissement PER'!AV33+'Investissement PER'!AY33+'Investissement PER'!BB33+'Investissement PER'!BE33+'Investissement PER'!BH33+'Investissement PER'!BK33+'Investissement PER'!BN33+'Investissement PER'!AD33)</f>
        <v>0</v>
      </c>
      <c r="F30" s="110">
        <f t="shared" si="0"/>
        <v>0</v>
      </c>
      <c r="H30" s="90">
        <f>'Investissement PEE'!AE33+'Investissement PEE'!AH33+'Investissement PEE'!AK33+'Investissement PEE'!AN33+'Investissement PEE'!AQ33+'Investissement PEE'!AT33+'Investissement PEE'!AW33+'Investissement PEE'!AZ33+'Investissement PEE'!BC33+'Investissement PEE'!BF33+'Investissement PEE'!BI33+'Investissement PEE'!BL33</f>
        <v>0</v>
      </c>
      <c r="I30" s="93">
        <f>'Investissement PER'!BC33+'Investissement PER'!AZ33+'Investissement PER'!AW33+'Investissement PER'!AT33+'Investissement PER'!AQ34+'Investissement PER'!AN33+'Investissement PER'!AK33+'Investissement PER'!AH33+'Investissement PER'!BF33+'Investissement PER'!BI33+'Investissement PER'!BL33+'Investissement PER'!BO33+'Investissement PER'!AE33</f>
        <v>0</v>
      </c>
      <c r="J30" s="112">
        <f t="shared" si="1"/>
        <v>0</v>
      </c>
      <c r="L30" s="104">
        <f t="shared" si="2"/>
        <v>0</v>
      </c>
      <c r="M30" s="105" t="str">
        <f>IF(AND(D30&lt;&gt;'Investissement PEE'!Z33,Synthèse!H30&lt;&gt;'Investissement PEE'!AA33),"Les montants répartis ne correspondent pas aux montants de prime de partage de la valeur et d'abondement dans l'onglet 'Investissement PEE'",IF(D30&lt;&gt;'Investissement PEE'!Z33,"Le montant réparti en prime de partage de la valeur ne correspond pas au montant total de PPV indiqué dans l'onglet 'Investissement PEE'",IF(H30&lt;&gt;'Investissement PEE'!AA33,"Le montant réparti ne correspond pas au montant total d'abondement indiqué dans l'onglet 'PEE'","")))</f>
        <v/>
      </c>
      <c r="N30" s="147" t="str">
        <f>IF(AND(E30&lt;&gt;'Investissement PER'!Z33,Synthèse!I30&lt;&gt;'Investissement PER'!AA33),"Les montants répartis ne correspondent pas aux montants de prime de partage de la valeur et d'abondement dans l'onglet 'Investissement PER'",IF(E30&lt;&gt;'Investissement PER'!Z33,"Le montant réparti en prime de partage de la valeur ne correspond pas au montant total de PPV indiqué dans l'onglet 'Investissement PER'",IF(I30&lt;&gt;'Investissement PER'!AA33,"Le montant réparti ne correspond pas au montant total d'abondement indiqué dans l'onglet 'Investissement PER’","")))</f>
        <v/>
      </c>
    </row>
    <row r="31" spans="1:14" x14ac:dyDescent="0.25">
      <c r="A31" s="106">
        <f>'Investissement PEE'!D34</f>
        <v>0</v>
      </c>
      <c r="B31" s="70">
        <f>'Investissement PEE'!F34</f>
        <v>0</v>
      </c>
      <c r="C31" s="91">
        <f>'Investissement PEE'!H34</f>
        <v>0</v>
      </c>
      <c r="D31" s="103">
        <f>SUM('Investissement PEE'!AD34+'Investissement PEE'!AG34+'Investissement PEE'!AJ34+'Investissement PEE'!AM34+'Investissement PEE'!AP34+'Investissement PEE'!AS34+'Investissement PEE'!AV34+'Investissement PEE'!AY34+'Investissement PEE'!BB34+'Investissement PEE'!BE34+'Investissement PEE'!BH34+'Investissement PEE'!BK34)</f>
        <v>0</v>
      </c>
      <c r="E31" s="92">
        <f>SUM('Investissement PER'!AG34+'Investissement PER'!AJ34+'Investissement PER'!AM34+'Investissement PER'!AP35+'Investissement PER'!AS34+'Investissement PER'!AV34+'Investissement PER'!AY34+'Investissement PER'!BB34+'Investissement PER'!BE34+'Investissement PER'!BH34+'Investissement PER'!BK34+'Investissement PER'!BN34+'Investissement PER'!AD34)</f>
        <v>0</v>
      </c>
      <c r="F31" s="110">
        <f t="shared" si="0"/>
        <v>0</v>
      </c>
      <c r="H31" s="90">
        <f>'Investissement PEE'!AE34+'Investissement PEE'!AH34+'Investissement PEE'!AK34+'Investissement PEE'!AN34+'Investissement PEE'!AQ34+'Investissement PEE'!AT34+'Investissement PEE'!AW34+'Investissement PEE'!AZ34+'Investissement PEE'!BC34+'Investissement PEE'!BF34+'Investissement PEE'!BI34+'Investissement PEE'!BL34</f>
        <v>0</v>
      </c>
      <c r="I31" s="93">
        <f>'Investissement PER'!BC34+'Investissement PER'!AZ34+'Investissement PER'!AW34+'Investissement PER'!AT34+'Investissement PER'!AQ35+'Investissement PER'!AN34+'Investissement PER'!AK34+'Investissement PER'!AH34+'Investissement PER'!BF34+'Investissement PER'!BI34+'Investissement PER'!BL34+'Investissement PER'!BO34+'Investissement PER'!AE34</f>
        <v>0</v>
      </c>
      <c r="J31" s="112">
        <f t="shared" si="1"/>
        <v>0</v>
      </c>
      <c r="L31" s="104">
        <f t="shared" si="2"/>
        <v>0</v>
      </c>
      <c r="M31" s="105" t="str">
        <f>IF(AND(D31&lt;&gt;'Investissement PEE'!Z34,Synthèse!H31&lt;&gt;'Investissement PEE'!AA34),"Les montants répartis ne correspondent pas aux montants de prime de partage de la valeur et d'abondement dans l'onglet 'Investissement PEE'",IF(D31&lt;&gt;'Investissement PEE'!Z34,"Le montant réparti en prime de partage de la valeur ne correspond pas au montant total de PPV indiqué dans l'onglet 'Investissement PEE'",IF(H31&lt;&gt;'Investissement PEE'!AA34,"Le montant réparti ne correspond pas au montant total d'abondement indiqué dans l'onglet 'PEE'","")))</f>
        <v/>
      </c>
      <c r="N31" s="147" t="str">
        <f>IF(AND(E31&lt;&gt;'Investissement PER'!Z34,Synthèse!I31&lt;&gt;'Investissement PER'!AA34),"Les montants répartis ne correspondent pas aux montants de prime de partage de la valeur et d'abondement dans l'onglet 'Investissement PER'",IF(E31&lt;&gt;'Investissement PER'!Z34,"Le montant réparti en prime de partage de la valeur ne correspond pas au montant total de PPV indiqué dans l'onglet 'Investissement PER'",IF(I31&lt;&gt;'Investissement PER'!AA34,"Le montant réparti ne correspond pas au montant total d'abondement indiqué dans l'onglet 'Investissement PER’","")))</f>
        <v/>
      </c>
    </row>
    <row r="32" spans="1:14" x14ac:dyDescent="0.25">
      <c r="A32" s="106">
        <f>'Investissement PEE'!D35</f>
        <v>0</v>
      </c>
      <c r="B32" s="70">
        <f>'Investissement PEE'!F35</f>
        <v>0</v>
      </c>
      <c r="C32" s="91">
        <f>'Investissement PEE'!H35</f>
        <v>0</v>
      </c>
      <c r="D32" s="103">
        <f>SUM('Investissement PEE'!AD35+'Investissement PEE'!AG35+'Investissement PEE'!AJ35+'Investissement PEE'!AM35+'Investissement PEE'!AP35+'Investissement PEE'!AS35+'Investissement PEE'!AV35+'Investissement PEE'!AY35+'Investissement PEE'!BB35+'Investissement PEE'!BE35+'Investissement PEE'!BH35+'Investissement PEE'!BK35)</f>
        <v>0</v>
      </c>
      <c r="E32" s="92">
        <f>SUM('Investissement PER'!AG35+'Investissement PER'!AJ35+'Investissement PER'!AM35+'Investissement PER'!AP36+'Investissement PER'!AS35+'Investissement PER'!AV35+'Investissement PER'!AY35+'Investissement PER'!BB35+'Investissement PER'!BE35+'Investissement PER'!BH35+'Investissement PER'!BK35+'Investissement PER'!BN35+'Investissement PER'!AD35)</f>
        <v>0</v>
      </c>
      <c r="F32" s="110">
        <f t="shared" si="0"/>
        <v>0</v>
      </c>
      <c r="H32" s="90">
        <f>'Investissement PEE'!AE35+'Investissement PEE'!AH35+'Investissement PEE'!AK35+'Investissement PEE'!AN35+'Investissement PEE'!AQ35+'Investissement PEE'!AT35+'Investissement PEE'!AW35+'Investissement PEE'!AZ35+'Investissement PEE'!BC35+'Investissement PEE'!BF35+'Investissement PEE'!BI35+'Investissement PEE'!BL35</f>
        <v>0</v>
      </c>
      <c r="I32" s="93">
        <f>'Investissement PER'!BC35+'Investissement PER'!AZ35+'Investissement PER'!AW35+'Investissement PER'!AT35+'Investissement PER'!AQ36+'Investissement PER'!AN35+'Investissement PER'!AK35+'Investissement PER'!AH35+'Investissement PER'!BF35+'Investissement PER'!BI35+'Investissement PER'!BL35+'Investissement PER'!BO35+'Investissement PER'!AE35</f>
        <v>0</v>
      </c>
      <c r="J32" s="112">
        <f t="shared" si="1"/>
        <v>0</v>
      </c>
      <c r="L32" s="104">
        <f t="shared" si="2"/>
        <v>0</v>
      </c>
      <c r="M32" s="105" t="str">
        <f>IF(AND(D32&lt;&gt;'Investissement PEE'!Z35,Synthèse!H32&lt;&gt;'Investissement PEE'!AA35),"Les montants répartis ne correspondent pas aux montants de prime de partage de la valeur et d'abondement dans l'onglet 'Investissement PEE'",IF(D32&lt;&gt;'Investissement PEE'!Z35,"Le montant réparti en prime de partage de la valeur ne correspond pas au montant total de PPV indiqué dans l'onglet 'Investissement PEE'",IF(H32&lt;&gt;'Investissement PEE'!AA35,"Le montant réparti ne correspond pas au montant total d'abondement indiqué dans l'onglet 'PEE'","")))</f>
        <v/>
      </c>
      <c r="N32" s="147" t="str">
        <f>IF(AND(E32&lt;&gt;'Investissement PER'!Z35,Synthèse!I32&lt;&gt;'Investissement PER'!AA35),"Les montants répartis ne correspondent pas aux montants de prime de partage de la valeur et d'abondement dans l'onglet 'Investissement PER'",IF(E32&lt;&gt;'Investissement PER'!Z35,"Le montant réparti en prime de partage de la valeur ne correspond pas au montant total de PPV indiqué dans l'onglet 'Investissement PER'",IF(I32&lt;&gt;'Investissement PER'!AA35,"Le montant réparti ne correspond pas au montant total d'abondement indiqué dans l'onglet 'Investissement PER’","")))</f>
        <v/>
      </c>
    </row>
    <row r="33" spans="1:14" x14ac:dyDescent="0.25">
      <c r="A33" s="106">
        <f>'Investissement PEE'!D36</f>
        <v>0</v>
      </c>
      <c r="B33" s="70">
        <f>'Investissement PEE'!F36</f>
        <v>0</v>
      </c>
      <c r="C33" s="91">
        <f>'Investissement PEE'!H36</f>
        <v>0</v>
      </c>
      <c r="D33" s="103">
        <f>SUM('Investissement PEE'!AD36+'Investissement PEE'!AG36+'Investissement PEE'!AJ36+'Investissement PEE'!AM36+'Investissement PEE'!AP36+'Investissement PEE'!AS36+'Investissement PEE'!AV36+'Investissement PEE'!AY36+'Investissement PEE'!BB36+'Investissement PEE'!BE36+'Investissement PEE'!BH36+'Investissement PEE'!BK36)</f>
        <v>0</v>
      </c>
      <c r="E33" s="92">
        <f>SUM('Investissement PER'!AG36+'Investissement PER'!AJ36+'Investissement PER'!AM36+'Investissement PER'!AP37+'Investissement PER'!AS36+'Investissement PER'!AV36+'Investissement PER'!AY36+'Investissement PER'!BB36+'Investissement PER'!BE36+'Investissement PER'!BH36+'Investissement PER'!BK36+'Investissement PER'!BN36+'Investissement PER'!AD36)</f>
        <v>0</v>
      </c>
      <c r="F33" s="110">
        <f t="shared" si="0"/>
        <v>0</v>
      </c>
      <c r="H33" s="90">
        <f>'Investissement PEE'!AE36+'Investissement PEE'!AH36+'Investissement PEE'!AK36+'Investissement PEE'!AN36+'Investissement PEE'!AQ36+'Investissement PEE'!AT36+'Investissement PEE'!AW36+'Investissement PEE'!AZ36+'Investissement PEE'!BC36+'Investissement PEE'!BF36+'Investissement PEE'!BI36+'Investissement PEE'!BL36</f>
        <v>0</v>
      </c>
      <c r="I33" s="93">
        <f>'Investissement PER'!BC36+'Investissement PER'!AZ36+'Investissement PER'!AW36+'Investissement PER'!AT36+'Investissement PER'!AQ37+'Investissement PER'!AN36+'Investissement PER'!AK36+'Investissement PER'!AH36+'Investissement PER'!BF36+'Investissement PER'!BI36+'Investissement PER'!BL36+'Investissement PER'!BO36+'Investissement PER'!AE36</f>
        <v>0</v>
      </c>
      <c r="J33" s="112">
        <f t="shared" si="1"/>
        <v>0</v>
      </c>
      <c r="L33" s="104">
        <f t="shared" si="2"/>
        <v>0</v>
      </c>
      <c r="M33" s="105" t="str">
        <f>IF(AND(D33&lt;&gt;'Investissement PEE'!Z36,Synthèse!H33&lt;&gt;'Investissement PEE'!AA36),"Les montants répartis ne correspondent pas aux montants de prime de partage de la valeur et d'abondement dans l'onglet 'Investissement PEE'",IF(D33&lt;&gt;'Investissement PEE'!Z36,"Le montant réparti en prime de partage de la valeur ne correspond pas au montant total de PPV indiqué dans l'onglet 'Investissement PEE'",IF(H33&lt;&gt;'Investissement PEE'!AA36,"Le montant réparti ne correspond pas au montant total d'abondement indiqué dans l'onglet 'PEE'","")))</f>
        <v/>
      </c>
      <c r="N33" s="147" t="str">
        <f>IF(AND(E33&lt;&gt;'Investissement PER'!Z36,Synthèse!I33&lt;&gt;'Investissement PER'!AA36),"Les montants répartis ne correspondent pas aux montants de prime de partage de la valeur et d'abondement dans l'onglet 'Investissement PER'",IF(E33&lt;&gt;'Investissement PER'!Z36,"Le montant réparti en prime de partage de la valeur ne correspond pas au montant total de PPV indiqué dans l'onglet 'Investissement PER'",IF(I33&lt;&gt;'Investissement PER'!AA36,"Le montant réparti ne correspond pas au montant total d'abondement indiqué dans l'onglet 'Investissement PER’","")))</f>
        <v/>
      </c>
    </row>
    <row r="34" spans="1:14" x14ac:dyDescent="0.25">
      <c r="A34" s="106">
        <f>'Investissement PEE'!D37</f>
        <v>0</v>
      </c>
      <c r="B34" s="70">
        <f>'Investissement PEE'!F37</f>
        <v>0</v>
      </c>
      <c r="C34" s="91">
        <f>'Investissement PEE'!H37</f>
        <v>0</v>
      </c>
      <c r="D34" s="103">
        <f>SUM('Investissement PEE'!AD37+'Investissement PEE'!AG37+'Investissement PEE'!AJ37+'Investissement PEE'!AM37+'Investissement PEE'!AP37+'Investissement PEE'!AS37+'Investissement PEE'!AV37+'Investissement PEE'!AY37+'Investissement PEE'!BB37+'Investissement PEE'!BE37+'Investissement PEE'!BH37+'Investissement PEE'!BK37)</f>
        <v>0</v>
      </c>
      <c r="E34" s="92">
        <f>SUM('Investissement PER'!AG37+'Investissement PER'!AJ37+'Investissement PER'!AM37+'Investissement PER'!AP38+'Investissement PER'!AS37+'Investissement PER'!AV37+'Investissement PER'!AY37+'Investissement PER'!BB37+'Investissement PER'!BE37+'Investissement PER'!BH37+'Investissement PER'!BK37+'Investissement PER'!BN37+'Investissement PER'!AD37)</f>
        <v>0</v>
      </c>
      <c r="F34" s="110">
        <f t="shared" si="0"/>
        <v>0</v>
      </c>
      <c r="H34" s="90">
        <f>'Investissement PEE'!AE37+'Investissement PEE'!AH37+'Investissement PEE'!AK37+'Investissement PEE'!AN37+'Investissement PEE'!AQ37+'Investissement PEE'!AT37+'Investissement PEE'!AW37+'Investissement PEE'!AZ37+'Investissement PEE'!BC37+'Investissement PEE'!BF37+'Investissement PEE'!BI37+'Investissement PEE'!BL37</f>
        <v>0</v>
      </c>
      <c r="I34" s="93">
        <f>'Investissement PER'!BC37+'Investissement PER'!AZ37+'Investissement PER'!AW37+'Investissement PER'!AT37+'Investissement PER'!AQ38+'Investissement PER'!AN37+'Investissement PER'!AK37+'Investissement PER'!AH37+'Investissement PER'!BF37+'Investissement PER'!BI37+'Investissement PER'!BL37+'Investissement PER'!BO37+'Investissement PER'!AE37</f>
        <v>0</v>
      </c>
      <c r="J34" s="112">
        <f t="shared" si="1"/>
        <v>0</v>
      </c>
      <c r="L34" s="104">
        <f t="shared" si="2"/>
        <v>0</v>
      </c>
      <c r="M34" s="105" t="str">
        <f>IF(AND(D34&lt;&gt;'Investissement PEE'!Z37,Synthèse!H34&lt;&gt;'Investissement PEE'!AA37),"Les montants répartis ne correspondent pas aux montants de prime de partage de la valeur et d'abondement dans l'onglet 'Investissement PEE'",IF(D34&lt;&gt;'Investissement PEE'!Z37,"Le montant réparti en prime de partage de la valeur ne correspond pas au montant total de PPV indiqué dans l'onglet 'Investissement PEE'",IF(H34&lt;&gt;'Investissement PEE'!AA37,"Le montant réparti ne correspond pas au montant total d'abondement indiqué dans l'onglet 'PEE'","")))</f>
        <v/>
      </c>
      <c r="N34" s="147" t="str">
        <f>IF(AND(E34&lt;&gt;'Investissement PER'!Z37,Synthèse!I34&lt;&gt;'Investissement PER'!AA37),"Les montants répartis ne correspondent pas aux montants de prime de partage de la valeur et d'abondement dans l'onglet 'Investissement PER'",IF(E34&lt;&gt;'Investissement PER'!Z37,"Le montant réparti en prime de partage de la valeur ne correspond pas au montant total de PPV indiqué dans l'onglet 'Investissement PER'",IF(I34&lt;&gt;'Investissement PER'!AA37,"Le montant réparti ne correspond pas au montant total d'abondement indiqué dans l'onglet 'Investissement PER’","")))</f>
        <v/>
      </c>
    </row>
    <row r="35" spans="1:14" x14ac:dyDescent="0.25">
      <c r="A35" s="106">
        <f>'Investissement PEE'!D38</f>
        <v>0</v>
      </c>
      <c r="B35" s="70">
        <f>'Investissement PEE'!F38</f>
        <v>0</v>
      </c>
      <c r="C35" s="91">
        <f>'Investissement PEE'!H38</f>
        <v>0</v>
      </c>
      <c r="D35" s="103">
        <f>SUM('Investissement PEE'!AD38+'Investissement PEE'!AG38+'Investissement PEE'!AJ38+'Investissement PEE'!AM38+'Investissement PEE'!AP38+'Investissement PEE'!AS38+'Investissement PEE'!AV38+'Investissement PEE'!AY38+'Investissement PEE'!BB38+'Investissement PEE'!BE38+'Investissement PEE'!BH38+'Investissement PEE'!BK38)</f>
        <v>0</v>
      </c>
      <c r="E35" s="92">
        <f>SUM('Investissement PER'!AG38+'Investissement PER'!AJ38+'Investissement PER'!AM38+'Investissement PER'!AP39+'Investissement PER'!AS38+'Investissement PER'!AV38+'Investissement PER'!AY38+'Investissement PER'!BB38+'Investissement PER'!BE38+'Investissement PER'!BH38+'Investissement PER'!BK38+'Investissement PER'!BN38+'Investissement PER'!AD38)</f>
        <v>0</v>
      </c>
      <c r="F35" s="110">
        <f t="shared" si="0"/>
        <v>0</v>
      </c>
      <c r="H35" s="90">
        <f>'Investissement PEE'!AE38+'Investissement PEE'!AH38+'Investissement PEE'!AK38+'Investissement PEE'!AN38+'Investissement PEE'!AQ38+'Investissement PEE'!AT38+'Investissement PEE'!AW38+'Investissement PEE'!AZ38+'Investissement PEE'!BC38+'Investissement PEE'!BF38+'Investissement PEE'!BI38+'Investissement PEE'!BL38</f>
        <v>0</v>
      </c>
      <c r="I35" s="93">
        <f>'Investissement PER'!BC38+'Investissement PER'!AZ38+'Investissement PER'!AW38+'Investissement PER'!AT38+'Investissement PER'!AQ39+'Investissement PER'!AN38+'Investissement PER'!AK38+'Investissement PER'!AH38+'Investissement PER'!BF38+'Investissement PER'!BI38+'Investissement PER'!BL38+'Investissement PER'!BO38+'Investissement PER'!AE38</f>
        <v>0</v>
      </c>
      <c r="J35" s="112">
        <f t="shared" si="1"/>
        <v>0</v>
      </c>
      <c r="L35" s="104">
        <f t="shared" si="2"/>
        <v>0</v>
      </c>
      <c r="M35" s="105" t="str">
        <f>IF(AND(D35&lt;&gt;'Investissement PEE'!Z38,Synthèse!H35&lt;&gt;'Investissement PEE'!AA38),"Les montants répartis ne correspondent pas aux montants de prime de partage de la valeur et d'abondement dans l'onglet 'Investissement PEE'",IF(D35&lt;&gt;'Investissement PEE'!Z38,"Le montant réparti en prime de partage de la valeur ne correspond pas au montant total de PPV indiqué dans l'onglet 'Investissement PEE'",IF(H35&lt;&gt;'Investissement PEE'!AA38,"Le montant réparti ne correspond pas au montant total d'abondement indiqué dans l'onglet 'PEE'","")))</f>
        <v/>
      </c>
      <c r="N35" s="147" t="str">
        <f>IF(AND(E35&lt;&gt;'Investissement PER'!Z38,Synthèse!I35&lt;&gt;'Investissement PER'!AA38),"Les montants répartis ne correspondent pas aux montants de prime de partage de la valeur et d'abondement dans l'onglet 'Investissement PER'",IF(E35&lt;&gt;'Investissement PER'!Z38,"Le montant réparti en prime de partage de la valeur ne correspond pas au montant total de PPV indiqué dans l'onglet 'Investissement PER'",IF(I35&lt;&gt;'Investissement PER'!AA38,"Le montant réparti ne correspond pas au montant total d'abondement indiqué dans l'onglet 'Investissement PER’","")))</f>
        <v/>
      </c>
    </row>
    <row r="36" spans="1:14" x14ac:dyDescent="0.25">
      <c r="A36" s="106">
        <f>'Investissement PEE'!D39</f>
        <v>0</v>
      </c>
      <c r="B36" s="70">
        <f>'Investissement PEE'!F39</f>
        <v>0</v>
      </c>
      <c r="C36" s="91">
        <f>'Investissement PEE'!H39</f>
        <v>0</v>
      </c>
      <c r="D36" s="103">
        <f>SUM('Investissement PEE'!AD39+'Investissement PEE'!AG39+'Investissement PEE'!AJ39+'Investissement PEE'!AM39+'Investissement PEE'!AP39+'Investissement PEE'!AS39+'Investissement PEE'!AV39+'Investissement PEE'!AY39+'Investissement PEE'!BB39+'Investissement PEE'!BE39+'Investissement PEE'!BH39+'Investissement PEE'!BK39)</f>
        <v>0</v>
      </c>
      <c r="E36" s="92">
        <f>SUM('Investissement PER'!AG39+'Investissement PER'!AJ39+'Investissement PER'!AM39+'Investissement PER'!AP40+'Investissement PER'!AS39+'Investissement PER'!AV39+'Investissement PER'!AY39+'Investissement PER'!BB39+'Investissement PER'!BE39+'Investissement PER'!BH39+'Investissement PER'!BK39+'Investissement PER'!BN39+'Investissement PER'!AD39)</f>
        <v>0</v>
      </c>
      <c r="F36" s="110">
        <f t="shared" si="0"/>
        <v>0</v>
      </c>
      <c r="H36" s="90">
        <f>'Investissement PEE'!AE39+'Investissement PEE'!AH39+'Investissement PEE'!AK39+'Investissement PEE'!AN39+'Investissement PEE'!AQ39+'Investissement PEE'!AT39+'Investissement PEE'!AW39+'Investissement PEE'!AZ39+'Investissement PEE'!BC39+'Investissement PEE'!BF39+'Investissement PEE'!BI39+'Investissement PEE'!BL39</f>
        <v>0</v>
      </c>
      <c r="I36" s="93">
        <f>'Investissement PER'!BC39+'Investissement PER'!AZ39+'Investissement PER'!AW39+'Investissement PER'!AT39+'Investissement PER'!AQ40+'Investissement PER'!AN39+'Investissement PER'!AK39+'Investissement PER'!AH39+'Investissement PER'!BF39+'Investissement PER'!BI39+'Investissement PER'!BL39+'Investissement PER'!BO39+'Investissement PER'!AE39</f>
        <v>0</v>
      </c>
      <c r="J36" s="112">
        <f t="shared" si="1"/>
        <v>0</v>
      </c>
      <c r="L36" s="104">
        <f t="shared" si="2"/>
        <v>0</v>
      </c>
      <c r="M36" s="105" t="str">
        <f>IF(AND(D36&lt;&gt;'Investissement PEE'!Z39,Synthèse!H36&lt;&gt;'Investissement PEE'!AA39),"Les montants répartis ne correspondent pas aux montants de prime de partage de la valeur et d'abondement dans l'onglet 'Investissement PEE'",IF(D36&lt;&gt;'Investissement PEE'!Z39,"Le montant réparti en prime de partage de la valeur ne correspond pas au montant total de PPV indiqué dans l'onglet 'Investissement PEE'",IF(H36&lt;&gt;'Investissement PEE'!AA39,"Le montant réparti ne correspond pas au montant total d'abondement indiqué dans l'onglet 'PEE'","")))</f>
        <v/>
      </c>
      <c r="N36" s="147" t="str">
        <f>IF(AND(E36&lt;&gt;'Investissement PER'!Z39,Synthèse!I36&lt;&gt;'Investissement PER'!AA39),"Les montants répartis ne correspondent pas aux montants de prime de partage de la valeur et d'abondement dans l'onglet 'Investissement PER'",IF(E36&lt;&gt;'Investissement PER'!Z39,"Le montant réparti en prime de partage de la valeur ne correspond pas au montant total de PPV indiqué dans l'onglet 'Investissement PER'",IF(I36&lt;&gt;'Investissement PER'!AA39,"Le montant réparti ne correspond pas au montant total d'abondement indiqué dans l'onglet 'Investissement PER’","")))</f>
        <v/>
      </c>
    </row>
    <row r="37" spans="1:14" x14ac:dyDescent="0.25">
      <c r="A37" s="106">
        <f>'Investissement PEE'!D40</f>
        <v>0</v>
      </c>
      <c r="B37" s="70">
        <f>'Investissement PEE'!F40</f>
        <v>0</v>
      </c>
      <c r="C37" s="91">
        <f>'Investissement PEE'!H40</f>
        <v>0</v>
      </c>
      <c r="D37" s="103">
        <f>SUM('Investissement PEE'!AD40+'Investissement PEE'!AG40+'Investissement PEE'!AJ40+'Investissement PEE'!AM40+'Investissement PEE'!AP40+'Investissement PEE'!AS40+'Investissement PEE'!AV40+'Investissement PEE'!AY40+'Investissement PEE'!BB40+'Investissement PEE'!BE40+'Investissement PEE'!BH40+'Investissement PEE'!BK40)</f>
        <v>0</v>
      </c>
      <c r="E37" s="92">
        <f>SUM('Investissement PER'!AG40+'Investissement PER'!AJ40+'Investissement PER'!AM40+'Investissement PER'!AP41+'Investissement PER'!AS40+'Investissement PER'!AV40+'Investissement PER'!AY40+'Investissement PER'!BB40+'Investissement PER'!BE40+'Investissement PER'!BH40+'Investissement PER'!BK40+'Investissement PER'!BN40+'Investissement PER'!AD40)</f>
        <v>0</v>
      </c>
      <c r="F37" s="110">
        <f t="shared" si="0"/>
        <v>0</v>
      </c>
      <c r="H37" s="90">
        <f>'Investissement PEE'!AE40+'Investissement PEE'!AH40+'Investissement PEE'!AK40+'Investissement PEE'!AN40+'Investissement PEE'!AQ40+'Investissement PEE'!AT40+'Investissement PEE'!AW40+'Investissement PEE'!AZ40+'Investissement PEE'!BC40+'Investissement PEE'!BF40+'Investissement PEE'!BI40+'Investissement PEE'!BL40</f>
        <v>0</v>
      </c>
      <c r="I37" s="93">
        <f>'Investissement PER'!BC40+'Investissement PER'!AZ40+'Investissement PER'!AW40+'Investissement PER'!AT40+'Investissement PER'!AQ41+'Investissement PER'!AN40+'Investissement PER'!AK40+'Investissement PER'!AH40+'Investissement PER'!BF40+'Investissement PER'!BI40+'Investissement PER'!BL40+'Investissement PER'!BO40+'Investissement PER'!AE40</f>
        <v>0</v>
      </c>
      <c r="J37" s="112">
        <f t="shared" si="1"/>
        <v>0</v>
      </c>
      <c r="L37" s="104">
        <f t="shared" si="2"/>
        <v>0</v>
      </c>
      <c r="M37" s="105" t="str">
        <f>IF(AND(D37&lt;&gt;'Investissement PEE'!Z40,Synthèse!H37&lt;&gt;'Investissement PEE'!AA40),"Les montants répartis ne correspondent pas aux montants de prime de partage de la valeur et d'abondement dans l'onglet 'Investissement PEE'",IF(D37&lt;&gt;'Investissement PEE'!Z40,"Le montant réparti en prime de partage de la valeur ne correspond pas au montant total de PPV indiqué dans l'onglet 'Investissement PEE'",IF(H37&lt;&gt;'Investissement PEE'!AA40,"Le montant réparti ne correspond pas au montant total d'abondement indiqué dans l'onglet 'PEE'","")))</f>
        <v/>
      </c>
      <c r="N37" s="147" t="str">
        <f>IF(AND(E37&lt;&gt;'Investissement PER'!Z40,Synthèse!I37&lt;&gt;'Investissement PER'!AA40),"Les montants répartis ne correspondent pas aux montants de prime de partage de la valeur et d'abondement dans l'onglet 'Investissement PER'",IF(E37&lt;&gt;'Investissement PER'!Z40,"Le montant réparti en prime de partage de la valeur ne correspond pas au montant total de PPV indiqué dans l'onglet 'Investissement PER'",IF(I37&lt;&gt;'Investissement PER'!AA40,"Le montant réparti ne correspond pas au montant total d'abondement indiqué dans l'onglet 'Investissement PER’","")))</f>
        <v/>
      </c>
    </row>
    <row r="38" spans="1:14" x14ac:dyDescent="0.25">
      <c r="A38" s="106">
        <f>'Investissement PEE'!D41</f>
        <v>0</v>
      </c>
      <c r="B38" s="70">
        <f>'Investissement PEE'!F41</f>
        <v>0</v>
      </c>
      <c r="C38" s="91">
        <f>'Investissement PEE'!H41</f>
        <v>0</v>
      </c>
      <c r="D38" s="103">
        <f>SUM('Investissement PEE'!AD41+'Investissement PEE'!AG41+'Investissement PEE'!AJ41+'Investissement PEE'!AM41+'Investissement PEE'!AP41+'Investissement PEE'!AS41+'Investissement PEE'!AV41+'Investissement PEE'!AY41+'Investissement PEE'!BB41+'Investissement PEE'!BE41+'Investissement PEE'!BH41+'Investissement PEE'!BK41)</f>
        <v>0</v>
      </c>
      <c r="E38" s="92">
        <f>SUM('Investissement PER'!AG41+'Investissement PER'!AJ41+'Investissement PER'!AM41+'Investissement PER'!AP42+'Investissement PER'!AS41+'Investissement PER'!AV41+'Investissement PER'!AY41+'Investissement PER'!BB41+'Investissement PER'!BE41+'Investissement PER'!BH41+'Investissement PER'!BK41+'Investissement PER'!BN41+'Investissement PER'!AD41)</f>
        <v>0</v>
      </c>
      <c r="F38" s="110">
        <f t="shared" si="0"/>
        <v>0</v>
      </c>
      <c r="H38" s="90">
        <f>'Investissement PEE'!AE41+'Investissement PEE'!AH41+'Investissement PEE'!AK41+'Investissement PEE'!AN41+'Investissement PEE'!AQ41+'Investissement PEE'!AT41+'Investissement PEE'!AW41+'Investissement PEE'!AZ41+'Investissement PEE'!BC41+'Investissement PEE'!BF41+'Investissement PEE'!BI41+'Investissement PEE'!BL41</f>
        <v>0</v>
      </c>
      <c r="I38" s="93">
        <f>'Investissement PER'!BC41+'Investissement PER'!AZ41+'Investissement PER'!AW41+'Investissement PER'!AT41+'Investissement PER'!AQ42+'Investissement PER'!AN41+'Investissement PER'!AK41+'Investissement PER'!AH41+'Investissement PER'!BF41+'Investissement PER'!BI41+'Investissement PER'!BL41+'Investissement PER'!BO41+'Investissement PER'!AE41</f>
        <v>0</v>
      </c>
      <c r="J38" s="112">
        <f t="shared" si="1"/>
        <v>0</v>
      </c>
      <c r="L38" s="104">
        <f t="shared" si="2"/>
        <v>0</v>
      </c>
      <c r="M38" s="105" t="str">
        <f>IF(AND(D38&lt;&gt;'Investissement PEE'!Z41,Synthèse!H38&lt;&gt;'Investissement PEE'!AA41),"Les montants répartis ne correspondent pas aux montants de prime de partage de la valeur et d'abondement dans l'onglet 'Investissement PEE'",IF(D38&lt;&gt;'Investissement PEE'!Z41,"Le montant réparti en prime de partage de la valeur ne correspond pas au montant total de PPV indiqué dans l'onglet 'Investissement PEE'",IF(H38&lt;&gt;'Investissement PEE'!AA41,"Le montant réparti ne correspond pas au montant total d'abondement indiqué dans l'onglet 'PEE'","")))</f>
        <v/>
      </c>
      <c r="N38" s="147" t="str">
        <f>IF(AND(E38&lt;&gt;'Investissement PER'!Z41,Synthèse!I38&lt;&gt;'Investissement PER'!AA41),"Les montants répartis ne correspondent pas aux montants de prime de partage de la valeur et d'abondement dans l'onglet 'Investissement PER'",IF(E38&lt;&gt;'Investissement PER'!Z41,"Le montant réparti en prime de partage de la valeur ne correspond pas au montant total de PPV indiqué dans l'onglet 'Investissement PER'",IF(I38&lt;&gt;'Investissement PER'!AA41,"Le montant réparti ne correspond pas au montant total d'abondement indiqué dans l'onglet 'Investissement PER’","")))</f>
        <v/>
      </c>
    </row>
    <row r="39" spans="1:14" x14ac:dyDescent="0.25">
      <c r="A39" s="106">
        <f>'Investissement PEE'!D42</f>
        <v>0</v>
      </c>
      <c r="B39" s="70">
        <f>'Investissement PEE'!F42</f>
        <v>0</v>
      </c>
      <c r="C39" s="91">
        <f>'Investissement PEE'!H42</f>
        <v>0</v>
      </c>
      <c r="D39" s="103">
        <f>SUM('Investissement PEE'!AD42+'Investissement PEE'!AG42+'Investissement PEE'!AJ42+'Investissement PEE'!AM42+'Investissement PEE'!AP42+'Investissement PEE'!AS42+'Investissement PEE'!AV42+'Investissement PEE'!AY42+'Investissement PEE'!BB42+'Investissement PEE'!BE42+'Investissement PEE'!BH42+'Investissement PEE'!BK42)</f>
        <v>0</v>
      </c>
      <c r="E39" s="92">
        <f>SUM('Investissement PER'!AG42+'Investissement PER'!AJ42+'Investissement PER'!AM42+'Investissement PER'!AP43+'Investissement PER'!AS42+'Investissement PER'!AV42+'Investissement PER'!AY42+'Investissement PER'!BB42+'Investissement PER'!BE42+'Investissement PER'!BH42+'Investissement PER'!BK42+'Investissement PER'!BN42+'Investissement PER'!AD42)</f>
        <v>0</v>
      </c>
      <c r="F39" s="110">
        <f t="shared" si="0"/>
        <v>0</v>
      </c>
      <c r="H39" s="90">
        <f>'Investissement PEE'!AE42+'Investissement PEE'!AH42+'Investissement PEE'!AK42+'Investissement PEE'!AN42+'Investissement PEE'!AQ42+'Investissement PEE'!AT42+'Investissement PEE'!AW42+'Investissement PEE'!AZ42+'Investissement PEE'!BC42+'Investissement PEE'!BF42+'Investissement PEE'!BI42+'Investissement PEE'!BL42</f>
        <v>0</v>
      </c>
      <c r="I39" s="93">
        <f>'Investissement PER'!BC42+'Investissement PER'!AZ42+'Investissement PER'!AW42+'Investissement PER'!AT42+'Investissement PER'!AQ43+'Investissement PER'!AN42+'Investissement PER'!AK42+'Investissement PER'!AH42+'Investissement PER'!BF42+'Investissement PER'!BI42+'Investissement PER'!BL42+'Investissement PER'!BO42+'Investissement PER'!AE42</f>
        <v>0</v>
      </c>
      <c r="J39" s="112">
        <f t="shared" si="1"/>
        <v>0</v>
      </c>
      <c r="L39" s="104">
        <f t="shared" si="2"/>
        <v>0</v>
      </c>
      <c r="M39" s="105" t="str">
        <f>IF(AND(D39&lt;&gt;'Investissement PEE'!Z42,Synthèse!H39&lt;&gt;'Investissement PEE'!AA42),"Les montants répartis ne correspondent pas aux montants de prime de partage de la valeur et d'abondement dans l'onglet 'Investissement PEE'",IF(D39&lt;&gt;'Investissement PEE'!Z42,"Le montant réparti en prime de partage de la valeur ne correspond pas au montant total de PPV indiqué dans l'onglet 'Investissement PEE'",IF(H39&lt;&gt;'Investissement PEE'!AA42,"Le montant réparti ne correspond pas au montant total d'abondement indiqué dans l'onglet 'PEE'","")))</f>
        <v/>
      </c>
      <c r="N39" s="147" t="str">
        <f>IF(AND(E39&lt;&gt;'Investissement PER'!Z42,Synthèse!I39&lt;&gt;'Investissement PER'!AA42),"Les montants répartis ne correspondent pas aux montants de prime de partage de la valeur et d'abondement dans l'onglet 'Investissement PER'",IF(E39&lt;&gt;'Investissement PER'!Z42,"Le montant réparti en prime de partage de la valeur ne correspond pas au montant total de PPV indiqué dans l'onglet 'Investissement PER'",IF(I39&lt;&gt;'Investissement PER'!AA42,"Le montant réparti ne correspond pas au montant total d'abondement indiqué dans l'onglet 'Investissement PER’","")))</f>
        <v/>
      </c>
    </row>
    <row r="40" spans="1:14" x14ac:dyDescent="0.25">
      <c r="A40" s="106">
        <f>'Investissement PEE'!D43</f>
        <v>0</v>
      </c>
      <c r="B40" s="70">
        <f>'Investissement PEE'!F43</f>
        <v>0</v>
      </c>
      <c r="C40" s="91">
        <f>'Investissement PEE'!H43</f>
        <v>0</v>
      </c>
      <c r="D40" s="103">
        <f>SUM('Investissement PEE'!AD43+'Investissement PEE'!AG43+'Investissement PEE'!AJ43+'Investissement PEE'!AM43+'Investissement PEE'!AP43+'Investissement PEE'!AS43+'Investissement PEE'!AV43+'Investissement PEE'!AY43+'Investissement PEE'!BB43+'Investissement PEE'!BE43+'Investissement PEE'!BH43+'Investissement PEE'!BK43)</f>
        <v>0</v>
      </c>
      <c r="E40" s="92">
        <f>SUM('Investissement PER'!AG43+'Investissement PER'!AJ43+'Investissement PER'!AM43+'Investissement PER'!AP44+'Investissement PER'!AS43+'Investissement PER'!AV43+'Investissement PER'!AY43+'Investissement PER'!BB43+'Investissement PER'!BE43+'Investissement PER'!BH43+'Investissement PER'!BK43+'Investissement PER'!BN43+'Investissement PER'!AD43)</f>
        <v>0</v>
      </c>
      <c r="F40" s="110">
        <f t="shared" si="0"/>
        <v>0</v>
      </c>
      <c r="H40" s="90">
        <f>'Investissement PEE'!AE43+'Investissement PEE'!AH43+'Investissement PEE'!AK43+'Investissement PEE'!AN43+'Investissement PEE'!AQ43+'Investissement PEE'!AT43+'Investissement PEE'!AW43+'Investissement PEE'!AZ43+'Investissement PEE'!BC43+'Investissement PEE'!BF43+'Investissement PEE'!BI43+'Investissement PEE'!BL43</f>
        <v>0</v>
      </c>
      <c r="I40" s="93">
        <f>'Investissement PER'!BC43+'Investissement PER'!AZ43+'Investissement PER'!AW43+'Investissement PER'!AT43+'Investissement PER'!AQ44+'Investissement PER'!AN43+'Investissement PER'!AK43+'Investissement PER'!AH43+'Investissement PER'!BF43+'Investissement PER'!BI43+'Investissement PER'!BL43+'Investissement PER'!BO43+'Investissement PER'!AE43</f>
        <v>0</v>
      </c>
      <c r="J40" s="112">
        <f t="shared" si="1"/>
        <v>0</v>
      </c>
      <c r="L40" s="104">
        <f t="shared" si="2"/>
        <v>0</v>
      </c>
      <c r="M40" s="105" t="str">
        <f>IF(AND(D40&lt;&gt;'Investissement PEE'!Z43,Synthèse!H40&lt;&gt;'Investissement PEE'!AA43),"Les montants répartis ne correspondent pas aux montants de prime de partage de la valeur et d'abondement dans l'onglet 'Investissement PEE'",IF(D40&lt;&gt;'Investissement PEE'!Z43,"Le montant réparti en prime de partage de la valeur ne correspond pas au montant total de PPV indiqué dans l'onglet 'Investissement PEE'",IF(H40&lt;&gt;'Investissement PEE'!AA43,"Le montant réparti ne correspond pas au montant total d'abondement indiqué dans l'onglet 'PEE'","")))</f>
        <v/>
      </c>
      <c r="N40" s="147" t="str">
        <f>IF(AND(E40&lt;&gt;'Investissement PER'!Z43,Synthèse!I40&lt;&gt;'Investissement PER'!AA43),"Les montants répartis ne correspondent pas aux montants de prime de partage de la valeur et d'abondement dans l'onglet 'Investissement PER'",IF(E40&lt;&gt;'Investissement PER'!Z43,"Le montant réparti en prime de partage de la valeur ne correspond pas au montant total de PPV indiqué dans l'onglet 'Investissement PER'",IF(I40&lt;&gt;'Investissement PER'!AA43,"Le montant réparti ne correspond pas au montant total d'abondement indiqué dans l'onglet 'Investissement PER’","")))</f>
        <v/>
      </c>
    </row>
    <row r="41" spans="1:14" x14ac:dyDescent="0.25">
      <c r="A41" s="106">
        <f>'Investissement PEE'!D44</f>
        <v>0</v>
      </c>
      <c r="B41" s="70">
        <f>'Investissement PEE'!F44</f>
        <v>0</v>
      </c>
      <c r="C41" s="91">
        <f>'Investissement PEE'!H44</f>
        <v>0</v>
      </c>
      <c r="D41" s="103">
        <f>SUM('Investissement PEE'!AD44+'Investissement PEE'!AG44+'Investissement PEE'!AJ44+'Investissement PEE'!AM44+'Investissement PEE'!AP44+'Investissement PEE'!AS44+'Investissement PEE'!AV44+'Investissement PEE'!AY44+'Investissement PEE'!BB44+'Investissement PEE'!BE44+'Investissement PEE'!BH44+'Investissement PEE'!BK44)</f>
        <v>0</v>
      </c>
      <c r="E41" s="92">
        <f>SUM('Investissement PER'!AG44+'Investissement PER'!AJ44+'Investissement PER'!AM44+'Investissement PER'!AP45+'Investissement PER'!AS44+'Investissement PER'!AV44+'Investissement PER'!AY44+'Investissement PER'!BB44+'Investissement PER'!BE44+'Investissement PER'!BH44+'Investissement PER'!BK44+'Investissement PER'!BN44+'Investissement PER'!AD44)</f>
        <v>0</v>
      </c>
      <c r="F41" s="110">
        <f t="shared" si="0"/>
        <v>0</v>
      </c>
      <c r="H41" s="90">
        <f>'Investissement PEE'!AE44+'Investissement PEE'!AH44+'Investissement PEE'!AK44+'Investissement PEE'!AN44+'Investissement PEE'!AQ44+'Investissement PEE'!AT44+'Investissement PEE'!AW44+'Investissement PEE'!AZ44+'Investissement PEE'!BC44+'Investissement PEE'!BF44+'Investissement PEE'!BI44+'Investissement PEE'!BL44</f>
        <v>0</v>
      </c>
      <c r="I41" s="93">
        <f>'Investissement PER'!BC44+'Investissement PER'!AZ44+'Investissement PER'!AW44+'Investissement PER'!AT44+'Investissement PER'!AQ45+'Investissement PER'!AN44+'Investissement PER'!AK44+'Investissement PER'!AH44+'Investissement PER'!BF44+'Investissement PER'!BI44+'Investissement PER'!BL44+'Investissement PER'!BO44+'Investissement PER'!AE44</f>
        <v>0</v>
      </c>
      <c r="J41" s="112">
        <f t="shared" si="1"/>
        <v>0</v>
      </c>
      <c r="L41" s="104">
        <f t="shared" si="2"/>
        <v>0</v>
      </c>
      <c r="M41" s="105" t="str">
        <f>IF(AND(D41&lt;&gt;'Investissement PEE'!Z44,Synthèse!H41&lt;&gt;'Investissement PEE'!AA44),"Les montants répartis ne correspondent pas aux montants de prime de partage de la valeur et d'abondement dans l'onglet 'Investissement PEE'",IF(D41&lt;&gt;'Investissement PEE'!Z44,"Le montant réparti en prime de partage de la valeur ne correspond pas au montant total de PPV indiqué dans l'onglet 'Investissement PEE'",IF(H41&lt;&gt;'Investissement PEE'!AA44,"Le montant réparti ne correspond pas au montant total d'abondement indiqué dans l'onglet 'PEE'","")))</f>
        <v/>
      </c>
      <c r="N41" s="147" t="str">
        <f>IF(AND(E41&lt;&gt;'Investissement PER'!Z44,Synthèse!I41&lt;&gt;'Investissement PER'!AA44),"Les montants répartis ne correspondent pas aux montants de prime de partage de la valeur et d'abondement dans l'onglet 'Investissement PER'",IF(E41&lt;&gt;'Investissement PER'!Z44,"Le montant réparti en prime de partage de la valeur ne correspond pas au montant total de PPV indiqué dans l'onglet 'Investissement PER'",IF(I41&lt;&gt;'Investissement PER'!AA44,"Le montant réparti ne correspond pas au montant total d'abondement indiqué dans l'onglet 'Investissement PER’","")))</f>
        <v/>
      </c>
    </row>
    <row r="42" spans="1:14" x14ac:dyDescent="0.25">
      <c r="A42" s="106">
        <f>'Investissement PEE'!D45</f>
        <v>0</v>
      </c>
      <c r="B42" s="70">
        <f>'Investissement PEE'!F45</f>
        <v>0</v>
      </c>
      <c r="C42" s="91">
        <f>'Investissement PEE'!H45</f>
        <v>0</v>
      </c>
      <c r="D42" s="103">
        <f>SUM('Investissement PEE'!AD45+'Investissement PEE'!AG45+'Investissement PEE'!AJ45+'Investissement PEE'!AM45+'Investissement PEE'!AP45+'Investissement PEE'!AS45+'Investissement PEE'!AV45+'Investissement PEE'!AY45+'Investissement PEE'!BB45+'Investissement PEE'!BE45+'Investissement PEE'!BH45+'Investissement PEE'!BK45)</f>
        <v>0</v>
      </c>
      <c r="E42" s="92">
        <f>SUM('Investissement PER'!AG45+'Investissement PER'!AJ45+'Investissement PER'!AM45+'Investissement PER'!AP46+'Investissement PER'!AS45+'Investissement PER'!AV45+'Investissement PER'!AY45+'Investissement PER'!BB45+'Investissement PER'!BE45+'Investissement PER'!BH45+'Investissement PER'!BK45+'Investissement PER'!BN45+'Investissement PER'!AD45)</f>
        <v>0</v>
      </c>
      <c r="F42" s="110">
        <f t="shared" si="0"/>
        <v>0</v>
      </c>
      <c r="H42" s="90">
        <f>'Investissement PEE'!AE45+'Investissement PEE'!AH45+'Investissement PEE'!AK45+'Investissement PEE'!AN45+'Investissement PEE'!AQ45+'Investissement PEE'!AT45+'Investissement PEE'!AW45+'Investissement PEE'!AZ45+'Investissement PEE'!BC45+'Investissement PEE'!BF45+'Investissement PEE'!BI45+'Investissement PEE'!BL45</f>
        <v>0</v>
      </c>
      <c r="I42" s="93">
        <f>'Investissement PER'!BC45+'Investissement PER'!AZ45+'Investissement PER'!AW45+'Investissement PER'!AT45+'Investissement PER'!AQ46+'Investissement PER'!AN45+'Investissement PER'!AK45+'Investissement PER'!AH45+'Investissement PER'!BF45+'Investissement PER'!BI45+'Investissement PER'!BL45+'Investissement PER'!BO45+'Investissement PER'!AE45</f>
        <v>0</v>
      </c>
      <c r="J42" s="112">
        <f t="shared" si="1"/>
        <v>0</v>
      </c>
      <c r="L42" s="104">
        <f t="shared" si="2"/>
        <v>0</v>
      </c>
      <c r="M42" s="105" t="str">
        <f>IF(AND(D42&lt;&gt;'Investissement PEE'!Z45,Synthèse!H42&lt;&gt;'Investissement PEE'!AA45),"Les montants répartis ne correspondent pas aux montants de prime de partage de la valeur et d'abondement dans l'onglet 'Investissement PEE'",IF(D42&lt;&gt;'Investissement PEE'!Z45,"Le montant réparti en prime de partage de la valeur ne correspond pas au montant total de PPV indiqué dans l'onglet 'Investissement PEE'",IF(H42&lt;&gt;'Investissement PEE'!AA45,"Le montant réparti ne correspond pas au montant total d'abondement indiqué dans l'onglet 'PEE'","")))</f>
        <v/>
      </c>
      <c r="N42" s="147" t="str">
        <f>IF(AND(E42&lt;&gt;'Investissement PER'!Z45,Synthèse!I42&lt;&gt;'Investissement PER'!AA45),"Les montants répartis ne correspondent pas aux montants de prime de partage de la valeur et d'abondement dans l'onglet 'Investissement PER'",IF(E42&lt;&gt;'Investissement PER'!Z45,"Le montant réparti en prime de partage de la valeur ne correspond pas au montant total de PPV indiqué dans l'onglet 'Investissement PER'",IF(I42&lt;&gt;'Investissement PER'!AA45,"Le montant réparti ne correspond pas au montant total d'abondement indiqué dans l'onglet 'Investissement PER’","")))</f>
        <v/>
      </c>
    </row>
    <row r="43" spans="1:14" x14ac:dyDescent="0.25">
      <c r="A43" s="106">
        <f>'Investissement PEE'!D46</f>
        <v>0</v>
      </c>
      <c r="B43" s="70">
        <f>'Investissement PEE'!F46</f>
        <v>0</v>
      </c>
      <c r="C43" s="91">
        <f>'Investissement PEE'!H46</f>
        <v>0</v>
      </c>
      <c r="D43" s="103">
        <f>SUM('Investissement PEE'!AD46+'Investissement PEE'!AG46+'Investissement PEE'!AJ46+'Investissement PEE'!AM46+'Investissement PEE'!AP46+'Investissement PEE'!AS46+'Investissement PEE'!AV46+'Investissement PEE'!AY46+'Investissement PEE'!BB46+'Investissement PEE'!BE46+'Investissement PEE'!BH46+'Investissement PEE'!BK46)</f>
        <v>0</v>
      </c>
      <c r="E43" s="92">
        <f>SUM('Investissement PER'!AG46+'Investissement PER'!AJ46+'Investissement PER'!AM46+'Investissement PER'!AP47+'Investissement PER'!AS46+'Investissement PER'!AV46+'Investissement PER'!AY46+'Investissement PER'!BB46+'Investissement PER'!BE46+'Investissement PER'!BH46+'Investissement PER'!BK46+'Investissement PER'!BN46+'Investissement PER'!AD46)</f>
        <v>0</v>
      </c>
      <c r="F43" s="110">
        <f t="shared" si="0"/>
        <v>0</v>
      </c>
      <c r="H43" s="90">
        <f>'Investissement PEE'!AE46+'Investissement PEE'!AH46+'Investissement PEE'!AK46+'Investissement PEE'!AN46+'Investissement PEE'!AQ46+'Investissement PEE'!AT46+'Investissement PEE'!AW46+'Investissement PEE'!AZ46+'Investissement PEE'!BC46+'Investissement PEE'!BF46+'Investissement PEE'!BI46+'Investissement PEE'!BL46</f>
        <v>0</v>
      </c>
      <c r="I43" s="93">
        <f>'Investissement PER'!BC46+'Investissement PER'!AZ46+'Investissement PER'!AW46+'Investissement PER'!AT46+'Investissement PER'!AQ47+'Investissement PER'!AN46+'Investissement PER'!AK46+'Investissement PER'!AH46+'Investissement PER'!BF46+'Investissement PER'!BI46+'Investissement PER'!BL46+'Investissement PER'!BO46+'Investissement PER'!AE46</f>
        <v>0</v>
      </c>
      <c r="J43" s="112">
        <f t="shared" si="1"/>
        <v>0</v>
      </c>
      <c r="L43" s="104">
        <f t="shared" si="2"/>
        <v>0</v>
      </c>
      <c r="M43" s="105" t="str">
        <f>IF(AND(D43&lt;&gt;'Investissement PEE'!Z46,Synthèse!H43&lt;&gt;'Investissement PEE'!AA46),"Les montants répartis ne correspondent pas aux montants de prime de partage de la valeur et d'abondement dans l'onglet 'Investissement PEE'",IF(D43&lt;&gt;'Investissement PEE'!Z46,"Le montant réparti en prime de partage de la valeur ne correspond pas au montant total de PPV indiqué dans l'onglet 'Investissement PEE'",IF(H43&lt;&gt;'Investissement PEE'!AA46,"Le montant réparti ne correspond pas au montant total d'abondement indiqué dans l'onglet 'PEE'","")))</f>
        <v/>
      </c>
      <c r="N43" s="147" t="str">
        <f>IF(AND(E43&lt;&gt;'Investissement PER'!Z46,Synthèse!I43&lt;&gt;'Investissement PER'!AA46),"Les montants répartis ne correspondent pas aux montants de prime de partage de la valeur et d'abondement dans l'onglet 'Investissement PER'",IF(E43&lt;&gt;'Investissement PER'!Z46,"Le montant réparti en prime de partage de la valeur ne correspond pas au montant total de PPV indiqué dans l'onglet 'Investissement PER'",IF(I43&lt;&gt;'Investissement PER'!AA46,"Le montant réparti ne correspond pas au montant total d'abondement indiqué dans l'onglet 'Investissement PER’","")))</f>
        <v/>
      </c>
    </row>
    <row r="44" spans="1:14" x14ac:dyDescent="0.25">
      <c r="A44" s="106">
        <f>'Investissement PEE'!D47</f>
        <v>0</v>
      </c>
      <c r="B44" s="70">
        <f>'Investissement PEE'!F47</f>
        <v>0</v>
      </c>
      <c r="C44" s="91">
        <f>'Investissement PEE'!H47</f>
        <v>0</v>
      </c>
      <c r="D44" s="103">
        <f>SUM('Investissement PEE'!AD47+'Investissement PEE'!AG47+'Investissement PEE'!AJ47+'Investissement PEE'!AM47+'Investissement PEE'!AP47+'Investissement PEE'!AS47+'Investissement PEE'!AV47+'Investissement PEE'!AY47+'Investissement PEE'!BB47+'Investissement PEE'!BE47+'Investissement PEE'!BH47+'Investissement PEE'!BK47)</f>
        <v>0</v>
      </c>
      <c r="E44" s="92">
        <f>SUM('Investissement PER'!AG47+'Investissement PER'!AJ47+'Investissement PER'!AM47+'Investissement PER'!AP48+'Investissement PER'!AS47+'Investissement PER'!AV47+'Investissement PER'!AY47+'Investissement PER'!BB47+'Investissement PER'!BE47+'Investissement PER'!BH47+'Investissement PER'!BK47+'Investissement PER'!BN47+'Investissement PER'!AD47)</f>
        <v>0</v>
      </c>
      <c r="F44" s="110">
        <f t="shared" si="0"/>
        <v>0</v>
      </c>
      <c r="H44" s="90">
        <f>'Investissement PEE'!AE47+'Investissement PEE'!AH47+'Investissement PEE'!AK47+'Investissement PEE'!AN47+'Investissement PEE'!AQ47+'Investissement PEE'!AT47+'Investissement PEE'!AW47+'Investissement PEE'!AZ47+'Investissement PEE'!BC47+'Investissement PEE'!BF47+'Investissement PEE'!BI47+'Investissement PEE'!BL47</f>
        <v>0</v>
      </c>
      <c r="I44" s="93">
        <f>'Investissement PER'!BC47+'Investissement PER'!AZ47+'Investissement PER'!AW47+'Investissement PER'!AT47+'Investissement PER'!AQ48+'Investissement PER'!AN47+'Investissement PER'!AK47+'Investissement PER'!AH47+'Investissement PER'!BF47+'Investissement PER'!BI47+'Investissement PER'!BL47+'Investissement PER'!BO47+'Investissement PER'!AE47</f>
        <v>0</v>
      </c>
      <c r="J44" s="112">
        <f t="shared" si="1"/>
        <v>0</v>
      </c>
      <c r="L44" s="104">
        <f t="shared" si="2"/>
        <v>0</v>
      </c>
      <c r="M44" s="105" t="str">
        <f>IF(AND(D44&lt;&gt;'Investissement PEE'!Z47,Synthèse!H44&lt;&gt;'Investissement PEE'!AA47),"Les montants répartis ne correspondent pas aux montants de prime de partage de la valeur et d'abondement dans l'onglet 'Investissement PEE'",IF(D44&lt;&gt;'Investissement PEE'!Z47,"Le montant réparti en prime de partage de la valeur ne correspond pas au montant total de PPV indiqué dans l'onglet 'Investissement PEE'",IF(H44&lt;&gt;'Investissement PEE'!AA47,"Le montant réparti ne correspond pas au montant total d'abondement indiqué dans l'onglet 'PEE'","")))</f>
        <v/>
      </c>
      <c r="N44" s="147" t="str">
        <f>IF(AND(E44&lt;&gt;'Investissement PER'!Z47,Synthèse!I44&lt;&gt;'Investissement PER'!AA47),"Les montants répartis ne correspondent pas aux montants de prime de partage de la valeur et d'abondement dans l'onglet 'Investissement PER'",IF(E44&lt;&gt;'Investissement PER'!Z47,"Le montant réparti en prime de partage de la valeur ne correspond pas au montant total de PPV indiqué dans l'onglet 'Investissement PER'",IF(I44&lt;&gt;'Investissement PER'!AA47,"Le montant réparti ne correspond pas au montant total d'abondement indiqué dans l'onglet 'Investissement PER’","")))</f>
        <v/>
      </c>
    </row>
    <row r="45" spans="1:14" x14ac:dyDescent="0.25">
      <c r="A45" s="106">
        <f>'Investissement PEE'!D48</f>
        <v>0</v>
      </c>
      <c r="B45" s="70">
        <f>'Investissement PEE'!F48</f>
        <v>0</v>
      </c>
      <c r="C45" s="91">
        <f>'Investissement PEE'!H48</f>
        <v>0</v>
      </c>
      <c r="D45" s="103">
        <f>SUM('Investissement PEE'!AD48+'Investissement PEE'!AG48+'Investissement PEE'!AJ48+'Investissement PEE'!AM48+'Investissement PEE'!AP48+'Investissement PEE'!AS48+'Investissement PEE'!AV48+'Investissement PEE'!AY48+'Investissement PEE'!BB48+'Investissement PEE'!BE48+'Investissement PEE'!BH48+'Investissement PEE'!BK48)</f>
        <v>0</v>
      </c>
      <c r="E45" s="92">
        <f>SUM('Investissement PER'!AG48+'Investissement PER'!AJ48+'Investissement PER'!AM48+'Investissement PER'!AP49+'Investissement PER'!AS48+'Investissement PER'!AV48+'Investissement PER'!AY48+'Investissement PER'!BB48+'Investissement PER'!BE48+'Investissement PER'!BH48+'Investissement PER'!BK48+'Investissement PER'!BN48+'Investissement PER'!AD48)</f>
        <v>0</v>
      </c>
      <c r="F45" s="110">
        <f t="shared" si="0"/>
        <v>0</v>
      </c>
      <c r="H45" s="90">
        <f>'Investissement PEE'!AE48+'Investissement PEE'!AH48+'Investissement PEE'!AK48+'Investissement PEE'!AN48+'Investissement PEE'!AQ48+'Investissement PEE'!AT48+'Investissement PEE'!AW48+'Investissement PEE'!AZ48+'Investissement PEE'!BC48+'Investissement PEE'!BF48+'Investissement PEE'!BI48+'Investissement PEE'!BL48</f>
        <v>0</v>
      </c>
      <c r="I45" s="93">
        <f>'Investissement PER'!BC48+'Investissement PER'!AZ48+'Investissement PER'!AW48+'Investissement PER'!AT48+'Investissement PER'!AQ49+'Investissement PER'!AN48+'Investissement PER'!AK48+'Investissement PER'!AH48+'Investissement PER'!BF48+'Investissement PER'!BI48+'Investissement PER'!BL48+'Investissement PER'!BO48+'Investissement PER'!AE48</f>
        <v>0</v>
      </c>
      <c r="J45" s="112">
        <f t="shared" si="1"/>
        <v>0</v>
      </c>
      <c r="L45" s="104">
        <f t="shared" si="2"/>
        <v>0</v>
      </c>
      <c r="M45" s="105" t="str">
        <f>IF(AND(D45&lt;&gt;'Investissement PEE'!Z48,Synthèse!H45&lt;&gt;'Investissement PEE'!AA48),"Les montants répartis ne correspondent pas aux montants de prime de partage de la valeur et d'abondement dans l'onglet 'Investissement PEE'",IF(D45&lt;&gt;'Investissement PEE'!Z48,"Le montant réparti en prime de partage de la valeur ne correspond pas au montant total de PPV indiqué dans l'onglet 'Investissement PEE'",IF(H45&lt;&gt;'Investissement PEE'!AA48,"Le montant réparti ne correspond pas au montant total d'abondement indiqué dans l'onglet 'PEE'","")))</f>
        <v/>
      </c>
      <c r="N45" s="147" t="str">
        <f>IF(AND(E45&lt;&gt;'Investissement PER'!Z48,Synthèse!I45&lt;&gt;'Investissement PER'!AA48),"Les montants répartis ne correspondent pas aux montants de prime de partage de la valeur et d'abondement dans l'onglet 'Investissement PER'",IF(E45&lt;&gt;'Investissement PER'!Z48,"Le montant réparti en prime de partage de la valeur ne correspond pas au montant total de PPV indiqué dans l'onglet 'Investissement PER'",IF(I45&lt;&gt;'Investissement PER'!AA48,"Le montant réparti ne correspond pas au montant total d'abondement indiqué dans l'onglet 'Investissement PER’","")))</f>
        <v/>
      </c>
    </row>
    <row r="46" spans="1:14" x14ac:dyDescent="0.25">
      <c r="A46" s="106">
        <f>'Investissement PEE'!D49</f>
        <v>0</v>
      </c>
      <c r="B46" s="70">
        <f>'Investissement PEE'!F49</f>
        <v>0</v>
      </c>
      <c r="C46" s="91">
        <f>'Investissement PEE'!H49</f>
        <v>0</v>
      </c>
      <c r="D46" s="103">
        <f>SUM('Investissement PEE'!AD49+'Investissement PEE'!AG49+'Investissement PEE'!AJ49+'Investissement PEE'!AM49+'Investissement PEE'!AP49+'Investissement PEE'!AS49+'Investissement PEE'!AV49+'Investissement PEE'!AY49+'Investissement PEE'!BB49+'Investissement PEE'!BE49+'Investissement PEE'!BH49+'Investissement PEE'!BK49)</f>
        <v>0</v>
      </c>
      <c r="E46" s="92">
        <f>SUM('Investissement PER'!AG49+'Investissement PER'!AJ49+'Investissement PER'!AM49+'Investissement PER'!AP50+'Investissement PER'!AS49+'Investissement PER'!AV49+'Investissement PER'!AY49+'Investissement PER'!BB49+'Investissement PER'!BE49+'Investissement PER'!BH49+'Investissement PER'!BK49+'Investissement PER'!BN49+'Investissement PER'!AD49)</f>
        <v>0</v>
      </c>
      <c r="F46" s="110">
        <f t="shared" si="0"/>
        <v>0</v>
      </c>
      <c r="H46" s="90">
        <f>'Investissement PEE'!AE49+'Investissement PEE'!AH49+'Investissement PEE'!AK49+'Investissement PEE'!AN49+'Investissement PEE'!AQ49+'Investissement PEE'!AT49+'Investissement PEE'!AW49+'Investissement PEE'!AZ49+'Investissement PEE'!BC49+'Investissement PEE'!BF49+'Investissement PEE'!BI49+'Investissement PEE'!BL49</f>
        <v>0</v>
      </c>
      <c r="I46" s="93">
        <f>'Investissement PER'!BC49+'Investissement PER'!AZ49+'Investissement PER'!AW49+'Investissement PER'!AT49+'Investissement PER'!AQ50+'Investissement PER'!AN49+'Investissement PER'!AK49+'Investissement PER'!AH49+'Investissement PER'!BF49+'Investissement PER'!BI49+'Investissement PER'!BL49+'Investissement PER'!BO49+'Investissement PER'!AE49</f>
        <v>0</v>
      </c>
      <c r="J46" s="112">
        <f t="shared" si="1"/>
        <v>0</v>
      </c>
      <c r="L46" s="104">
        <f t="shared" si="2"/>
        <v>0</v>
      </c>
      <c r="M46" s="105" t="str">
        <f>IF(AND(D46&lt;&gt;'Investissement PEE'!Z49,Synthèse!H46&lt;&gt;'Investissement PEE'!AA49),"Les montants répartis ne correspondent pas aux montants de prime de partage de la valeur et d'abondement dans l'onglet 'Investissement PEE'",IF(D46&lt;&gt;'Investissement PEE'!Z49,"Le montant réparti en prime de partage de la valeur ne correspond pas au montant total de PPV indiqué dans l'onglet 'Investissement PEE'",IF(H46&lt;&gt;'Investissement PEE'!AA49,"Le montant réparti ne correspond pas au montant total d'abondement indiqué dans l'onglet 'PEE'","")))</f>
        <v/>
      </c>
      <c r="N46" s="147" t="str">
        <f>IF(AND(E46&lt;&gt;'Investissement PER'!Z49,Synthèse!I46&lt;&gt;'Investissement PER'!AA49),"Les montants répartis ne correspondent pas aux montants de prime de partage de la valeur et d'abondement dans l'onglet 'Investissement PER'",IF(E46&lt;&gt;'Investissement PER'!Z49,"Le montant réparti en prime de partage de la valeur ne correspond pas au montant total de PPV indiqué dans l'onglet 'Investissement PER'",IF(I46&lt;&gt;'Investissement PER'!AA49,"Le montant réparti ne correspond pas au montant total d'abondement indiqué dans l'onglet 'Investissement PER’","")))</f>
        <v/>
      </c>
    </row>
    <row r="47" spans="1:14" x14ac:dyDescent="0.25">
      <c r="A47" s="106">
        <f>'Investissement PEE'!D50</f>
        <v>0</v>
      </c>
      <c r="B47" s="70">
        <f>'Investissement PEE'!F50</f>
        <v>0</v>
      </c>
      <c r="C47" s="91">
        <f>'Investissement PEE'!H50</f>
        <v>0</v>
      </c>
      <c r="D47" s="103">
        <f>SUM('Investissement PEE'!AD50+'Investissement PEE'!AG50+'Investissement PEE'!AJ50+'Investissement PEE'!AM50+'Investissement PEE'!AP50+'Investissement PEE'!AS50+'Investissement PEE'!AV50+'Investissement PEE'!AY50+'Investissement PEE'!BB50+'Investissement PEE'!BE50+'Investissement PEE'!BH50+'Investissement PEE'!BK50)</f>
        <v>0</v>
      </c>
      <c r="E47" s="92">
        <f>SUM('Investissement PER'!AG50+'Investissement PER'!AJ50+'Investissement PER'!AM50+'Investissement PER'!AP51+'Investissement PER'!AS50+'Investissement PER'!AV50+'Investissement PER'!AY50+'Investissement PER'!BB50+'Investissement PER'!BE50+'Investissement PER'!BH50+'Investissement PER'!BK50+'Investissement PER'!BN50+'Investissement PER'!AD50)</f>
        <v>0</v>
      </c>
      <c r="F47" s="110">
        <f t="shared" si="0"/>
        <v>0</v>
      </c>
      <c r="H47" s="90">
        <f>'Investissement PEE'!AE50+'Investissement PEE'!AH50+'Investissement PEE'!AK50+'Investissement PEE'!AN50+'Investissement PEE'!AQ50+'Investissement PEE'!AT50+'Investissement PEE'!AW50+'Investissement PEE'!AZ50+'Investissement PEE'!BC50+'Investissement PEE'!BF50+'Investissement PEE'!BI50+'Investissement PEE'!BL50</f>
        <v>0</v>
      </c>
      <c r="I47" s="93">
        <f>'Investissement PER'!BC50+'Investissement PER'!AZ50+'Investissement PER'!AW50+'Investissement PER'!AT50+'Investissement PER'!AQ51+'Investissement PER'!AN50+'Investissement PER'!AK50+'Investissement PER'!AH50+'Investissement PER'!BF50+'Investissement PER'!BI50+'Investissement PER'!BL50+'Investissement PER'!BO50+'Investissement PER'!AE50</f>
        <v>0</v>
      </c>
      <c r="J47" s="112">
        <f t="shared" si="1"/>
        <v>0</v>
      </c>
      <c r="L47" s="104">
        <f t="shared" si="2"/>
        <v>0</v>
      </c>
      <c r="M47" s="105" t="str">
        <f>IF(AND(D47&lt;&gt;'Investissement PEE'!Z50,Synthèse!H47&lt;&gt;'Investissement PEE'!AA50),"Les montants répartis ne correspondent pas aux montants de prime de partage de la valeur et d'abondement dans l'onglet 'Investissement PEE'",IF(D47&lt;&gt;'Investissement PEE'!Z50,"Le montant réparti en prime de partage de la valeur ne correspond pas au montant total de PPV indiqué dans l'onglet 'Investissement PEE'",IF(H47&lt;&gt;'Investissement PEE'!AA50,"Le montant réparti ne correspond pas au montant total d'abondement indiqué dans l'onglet 'PEE'","")))</f>
        <v/>
      </c>
      <c r="N47" s="147" t="str">
        <f>IF(AND(E47&lt;&gt;'Investissement PER'!Z50,Synthèse!I47&lt;&gt;'Investissement PER'!AA50),"Les montants répartis ne correspondent pas aux montants de prime de partage de la valeur et d'abondement dans l'onglet 'Investissement PER'",IF(E47&lt;&gt;'Investissement PER'!Z50,"Le montant réparti en prime de partage de la valeur ne correspond pas au montant total de PPV indiqué dans l'onglet 'Investissement PER'",IF(I47&lt;&gt;'Investissement PER'!AA50,"Le montant réparti ne correspond pas au montant total d'abondement indiqué dans l'onglet 'Investissement PER’","")))</f>
        <v/>
      </c>
    </row>
    <row r="48" spans="1:14" x14ac:dyDescent="0.25">
      <c r="A48" s="106">
        <f>'Investissement PEE'!D51</f>
        <v>0</v>
      </c>
      <c r="B48" s="70">
        <f>'Investissement PEE'!F51</f>
        <v>0</v>
      </c>
      <c r="C48" s="91">
        <f>'Investissement PEE'!H51</f>
        <v>0</v>
      </c>
      <c r="D48" s="103">
        <f>SUM('Investissement PEE'!AD51+'Investissement PEE'!AG51+'Investissement PEE'!AJ51+'Investissement PEE'!AM51+'Investissement PEE'!AP51+'Investissement PEE'!AS51+'Investissement PEE'!AV51+'Investissement PEE'!AY51+'Investissement PEE'!BB51+'Investissement PEE'!BE51+'Investissement PEE'!BH51+'Investissement PEE'!BK51)</f>
        <v>0</v>
      </c>
      <c r="E48" s="92">
        <f>SUM('Investissement PER'!AG51+'Investissement PER'!AJ51+'Investissement PER'!AM51+'Investissement PER'!AP52+'Investissement PER'!AS51+'Investissement PER'!AV51+'Investissement PER'!AY51+'Investissement PER'!BB51+'Investissement PER'!BE51+'Investissement PER'!BH51+'Investissement PER'!BK51+'Investissement PER'!BN51+'Investissement PER'!AD51)</f>
        <v>0</v>
      </c>
      <c r="F48" s="110">
        <f t="shared" si="0"/>
        <v>0</v>
      </c>
      <c r="H48" s="90">
        <f>'Investissement PEE'!AE51+'Investissement PEE'!AH51+'Investissement PEE'!AK51+'Investissement PEE'!AN51+'Investissement PEE'!AQ51+'Investissement PEE'!AT51+'Investissement PEE'!AW51+'Investissement PEE'!AZ51+'Investissement PEE'!BC51+'Investissement PEE'!BF51+'Investissement PEE'!BI51+'Investissement PEE'!BL51</f>
        <v>0</v>
      </c>
      <c r="I48" s="93">
        <f>'Investissement PER'!BC51+'Investissement PER'!AZ51+'Investissement PER'!AW51+'Investissement PER'!AT51+'Investissement PER'!AQ52+'Investissement PER'!AN51+'Investissement PER'!AK51+'Investissement PER'!AH51+'Investissement PER'!BF51+'Investissement PER'!BI51+'Investissement PER'!BL51+'Investissement PER'!BO51+'Investissement PER'!AE51</f>
        <v>0</v>
      </c>
      <c r="J48" s="112">
        <f t="shared" si="1"/>
        <v>0</v>
      </c>
      <c r="L48" s="104">
        <f t="shared" si="2"/>
        <v>0</v>
      </c>
      <c r="M48" s="105" t="str">
        <f>IF(AND(D48&lt;&gt;'Investissement PEE'!Z51,Synthèse!H48&lt;&gt;'Investissement PEE'!AA51),"Les montants répartis ne correspondent pas aux montants de prime de partage de la valeur et d'abondement dans l'onglet 'Investissement PEE'",IF(D48&lt;&gt;'Investissement PEE'!Z51,"Le montant réparti en prime de partage de la valeur ne correspond pas au montant total de PPV indiqué dans l'onglet 'Investissement PEE'",IF(H48&lt;&gt;'Investissement PEE'!AA51,"Le montant réparti ne correspond pas au montant total d'abondement indiqué dans l'onglet 'PEE'","")))</f>
        <v/>
      </c>
      <c r="N48" s="147" t="str">
        <f>IF(AND(E48&lt;&gt;'Investissement PER'!Z51,Synthèse!I48&lt;&gt;'Investissement PER'!AA51),"Les montants répartis ne correspondent pas aux montants de prime de partage de la valeur et d'abondement dans l'onglet 'Investissement PER'",IF(E48&lt;&gt;'Investissement PER'!Z51,"Le montant réparti en prime de partage de la valeur ne correspond pas au montant total de PPV indiqué dans l'onglet 'Investissement PER'",IF(I48&lt;&gt;'Investissement PER'!AA51,"Le montant réparti ne correspond pas au montant total d'abondement indiqué dans l'onglet 'Investissement PER’","")))</f>
        <v/>
      </c>
    </row>
    <row r="49" spans="1:14" x14ac:dyDescent="0.25">
      <c r="A49" s="106">
        <f>'Investissement PEE'!D52</f>
        <v>0</v>
      </c>
      <c r="B49" s="70">
        <f>'Investissement PEE'!F52</f>
        <v>0</v>
      </c>
      <c r="C49" s="91">
        <f>'Investissement PEE'!H52</f>
        <v>0</v>
      </c>
      <c r="D49" s="103">
        <f>SUM('Investissement PEE'!AD52+'Investissement PEE'!AG52+'Investissement PEE'!AJ52+'Investissement PEE'!AM52+'Investissement PEE'!AP52+'Investissement PEE'!AS52+'Investissement PEE'!AV52+'Investissement PEE'!AY52+'Investissement PEE'!BB52+'Investissement PEE'!BE52+'Investissement PEE'!BH52+'Investissement PEE'!BK52)</f>
        <v>0</v>
      </c>
      <c r="E49" s="92">
        <f>SUM('Investissement PER'!AG52+'Investissement PER'!AJ52+'Investissement PER'!AM52+'Investissement PER'!AP53+'Investissement PER'!AS52+'Investissement PER'!AV52+'Investissement PER'!AY52+'Investissement PER'!BB52+'Investissement PER'!BE52+'Investissement PER'!BH52+'Investissement PER'!BK52+'Investissement PER'!BN52+'Investissement PER'!AD52)</f>
        <v>0</v>
      </c>
      <c r="F49" s="110">
        <f t="shared" si="0"/>
        <v>0</v>
      </c>
      <c r="H49" s="90">
        <f>'Investissement PEE'!AE52+'Investissement PEE'!AH52+'Investissement PEE'!AK52+'Investissement PEE'!AN52+'Investissement PEE'!AQ52+'Investissement PEE'!AT52+'Investissement PEE'!AW52+'Investissement PEE'!AZ52+'Investissement PEE'!BC52+'Investissement PEE'!BF52+'Investissement PEE'!BI52+'Investissement PEE'!BL52</f>
        <v>0</v>
      </c>
      <c r="I49" s="93">
        <f>'Investissement PER'!BC52+'Investissement PER'!AZ52+'Investissement PER'!AW52+'Investissement PER'!AT52+'Investissement PER'!AQ53+'Investissement PER'!AN52+'Investissement PER'!AK52+'Investissement PER'!AH52+'Investissement PER'!BF52+'Investissement PER'!BI52+'Investissement PER'!BL52+'Investissement PER'!BO52+'Investissement PER'!AE52</f>
        <v>0</v>
      </c>
      <c r="J49" s="112">
        <f t="shared" si="1"/>
        <v>0</v>
      </c>
      <c r="L49" s="104">
        <f t="shared" si="2"/>
        <v>0</v>
      </c>
      <c r="M49" s="105" t="str">
        <f>IF(AND(D49&lt;&gt;'Investissement PEE'!Z52,Synthèse!H49&lt;&gt;'Investissement PEE'!AA52),"Les montants répartis ne correspondent pas aux montants de prime de partage de la valeur et d'abondement dans l'onglet 'Investissement PEE'",IF(D49&lt;&gt;'Investissement PEE'!Z52,"Le montant réparti en prime de partage de la valeur ne correspond pas au montant total de PPV indiqué dans l'onglet 'Investissement PEE'",IF(H49&lt;&gt;'Investissement PEE'!AA52,"Le montant réparti ne correspond pas au montant total d'abondement indiqué dans l'onglet 'PEE'","")))</f>
        <v/>
      </c>
      <c r="N49" s="147" t="str">
        <f>IF(AND(E49&lt;&gt;'Investissement PER'!Z52,Synthèse!I49&lt;&gt;'Investissement PER'!AA52),"Les montants répartis ne correspondent pas aux montants de prime de partage de la valeur et d'abondement dans l'onglet 'Investissement PER'",IF(E49&lt;&gt;'Investissement PER'!Z52,"Le montant réparti en prime de partage de la valeur ne correspond pas au montant total de PPV indiqué dans l'onglet 'Investissement PER'",IF(I49&lt;&gt;'Investissement PER'!AA52,"Le montant réparti ne correspond pas au montant total d'abondement indiqué dans l'onglet 'Investissement PER’","")))</f>
        <v/>
      </c>
    </row>
    <row r="50" spans="1:14" x14ac:dyDescent="0.25">
      <c r="A50" s="106">
        <f>'Investissement PEE'!D53</f>
        <v>0</v>
      </c>
      <c r="B50" s="70">
        <f>'Investissement PEE'!F53</f>
        <v>0</v>
      </c>
      <c r="C50" s="91">
        <f>'Investissement PEE'!H53</f>
        <v>0</v>
      </c>
      <c r="D50" s="103">
        <f>SUM('Investissement PEE'!AD53+'Investissement PEE'!AG53+'Investissement PEE'!AJ53+'Investissement PEE'!AM53+'Investissement PEE'!AP53+'Investissement PEE'!AS53+'Investissement PEE'!AV53+'Investissement PEE'!AY53+'Investissement PEE'!BB53+'Investissement PEE'!BE53+'Investissement PEE'!BH53+'Investissement PEE'!BK53)</f>
        <v>0</v>
      </c>
      <c r="E50" s="92">
        <f>SUM('Investissement PER'!AG53+'Investissement PER'!AJ53+'Investissement PER'!AM53+'Investissement PER'!AP54+'Investissement PER'!AS53+'Investissement PER'!AV53+'Investissement PER'!AY53+'Investissement PER'!BB53+'Investissement PER'!BE53+'Investissement PER'!BH53+'Investissement PER'!BK53+'Investissement PER'!BN53+'Investissement PER'!AD53)</f>
        <v>0</v>
      </c>
      <c r="F50" s="110">
        <f t="shared" si="0"/>
        <v>0</v>
      </c>
      <c r="H50" s="90">
        <f>'Investissement PEE'!AE53+'Investissement PEE'!AH53+'Investissement PEE'!AK53+'Investissement PEE'!AN53+'Investissement PEE'!AQ53+'Investissement PEE'!AT53+'Investissement PEE'!AW53+'Investissement PEE'!AZ53+'Investissement PEE'!BC53+'Investissement PEE'!BF53+'Investissement PEE'!BI53+'Investissement PEE'!BL53</f>
        <v>0</v>
      </c>
      <c r="I50" s="93">
        <f>'Investissement PER'!BC53+'Investissement PER'!AZ53+'Investissement PER'!AW53+'Investissement PER'!AT53+'Investissement PER'!AQ54+'Investissement PER'!AN53+'Investissement PER'!AK53+'Investissement PER'!AH53+'Investissement PER'!BF53+'Investissement PER'!BI53+'Investissement PER'!BL53+'Investissement PER'!BO53+'Investissement PER'!AE53</f>
        <v>0</v>
      </c>
      <c r="J50" s="112">
        <f t="shared" si="1"/>
        <v>0</v>
      </c>
      <c r="L50" s="104">
        <f t="shared" si="2"/>
        <v>0</v>
      </c>
      <c r="M50" s="105" t="str">
        <f>IF(AND(D50&lt;&gt;'Investissement PEE'!Z53,Synthèse!H50&lt;&gt;'Investissement PEE'!AA53),"Les montants répartis ne correspondent pas aux montants de prime de partage de la valeur et d'abondement dans l'onglet 'Investissement PEE'",IF(D50&lt;&gt;'Investissement PEE'!Z53,"Le montant réparti en prime de partage de la valeur ne correspond pas au montant total de PPV indiqué dans l'onglet 'Investissement PEE'",IF(H50&lt;&gt;'Investissement PEE'!AA53,"Le montant réparti ne correspond pas au montant total d'abondement indiqué dans l'onglet 'PEE'","")))</f>
        <v/>
      </c>
      <c r="N50" s="147" t="str">
        <f>IF(AND(E50&lt;&gt;'Investissement PER'!Z53,Synthèse!I50&lt;&gt;'Investissement PER'!AA53),"Les montants répartis ne correspondent pas aux montants de prime de partage de la valeur et d'abondement dans l'onglet 'Investissement PER'",IF(E50&lt;&gt;'Investissement PER'!Z53,"Le montant réparti en prime de partage de la valeur ne correspond pas au montant total de PPV indiqué dans l'onglet 'Investissement PER'",IF(I50&lt;&gt;'Investissement PER'!AA53,"Le montant réparti ne correspond pas au montant total d'abondement indiqué dans l'onglet 'Investissement PER’","")))</f>
        <v/>
      </c>
    </row>
    <row r="51" spans="1:14" x14ac:dyDescent="0.25">
      <c r="A51" s="106">
        <f>'Investissement PEE'!D54</f>
        <v>0</v>
      </c>
      <c r="B51" s="70">
        <f>'Investissement PEE'!F54</f>
        <v>0</v>
      </c>
      <c r="C51" s="91">
        <f>'Investissement PEE'!H54</f>
        <v>0</v>
      </c>
      <c r="D51" s="103">
        <f>SUM('Investissement PEE'!AD54+'Investissement PEE'!AG54+'Investissement PEE'!AJ54+'Investissement PEE'!AM54+'Investissement PEE'!AP54+'Investissement PEE'!AS54+'Investissement PEE'!AV54+'Investissement PEE'!AY54+'Investissement PEE'!BB54+'Investissement PEE'!BE54+'Investissement PEE'!BH54+'Investissement PEE'!BK54)</f>
        <v>0</v>
      </c>
      <c r="E51" s="92">
        <f>SUM('Investissement PER'!AG54+'Investissement PER'!AJ54+'Investissement PER'!AM54+'Investissement PER'!AP55+'Investissement PER'!AS54+'Investissement PER'!AV54+'Investissement PER'!AY54+'Investissement PER'!BB54+'Investissement PER'!BE54+'Investissement PER'!BH54+'Investissement PER'!BK54+'Investissement PER'!BN54+'Investissement PER'!AD54)</f>
        <v>0</v>
      </c>
      <c r="F51" s="110">
        <f t="shared" si="0"/>
        <v>0</v>
      </c>
      <c r="H51" s="90">
        <f>'Investissement PEE'!AE54+'Investissement PEE'!AH54+'Investissement PEE'!AK54+'Investissement PEE'!AN54+'Investissement PEE'!AQ54+'Investissement PEE'!AT54+'Investissement PEE'!AW54+'Investissement PEE'!AZ54+'Investissement PEE'!BC54+'Investissement PEE'!BF54+'Investissement PEE'!BI54+'Investissement PEE'!BL54</f>
        <v>0</v>
      </c>
      <c r="I51" s="93">
        <f>'Investissement PER'!BC54+'Investissement PER'!AZ54+'Investissement PER'!AW54+'Investissement PER'!AT54+'Investissement PER'!AQ55+'Investissement PER'!AN54+'Investissement PER'!AK54+'Investissement PER'!AH54+'Investissement PER'!BF54+'Investissement PER'!BI54+'Investissement PER'!BL54+'Investissement PER'!BO54+'Investissement PER'!AE54</f>
        <v>0</v>
      </c>
      <c r="J51" s="112">
        <f t="shared" si="1"/>
        <v>0</v>
      </c>
      <c r="L51" s="104">
        <f t="shared" si="2"/>
        <v>0</v>
      </c>
      <c r="M51" s="105" t="str">
        <f>IF(AND(D51&lt;&gt;'Investissement PEE'!Z54,Synthèse!H51&lt;&gt;'Investissement PEE'!AA54),"Les montants répartis ne correspondent pas aux montants de prime de partage de la valeur et d'abondement dans l'onglet 'Investissement PEE'",IF(D51&lt;&gt;'Investissement PEE'!Z54,"Le montant réparti en prime de partage de la valeur ne correspond pas au montant total de PPV indiqué dans l'onglet 'Investissement PEE'",IF(H51&lt;&gt;'Investissement PEE'!AA54,"Le montant réparti ne correspond pas au montant total d'abondement indiqué dans l'onglet 'PEE'","")))</f>
        <v/>
      </c>
      <c r="N51" s="147" t="str">
        <f>IF(AND(E51&lt;&gt;'Investissement PER'!Z54,Synthèse!I51&lt;&gt;'Investissement PER'!AA54),"Les montants répartis ne correspondent pas aux montants de prime de partage de la valeur et d'abondement dans l'onglet 'Investissement PER'",IF(E51&lt;&gt;'Investissement PER'!Z54,"Le montant réparti en prime de partage de la valeur ne correspond pas au montant total de PPV indiqué dans l'onglet 'Investissement PER'",IF(I51&lt;&gt;'Investissement PER'!AA54,"Le montant réparti ne correspond pas au montant total d'abondement indiqué dans l'onglet 'Investissement PER’","")))</f>
        <v/>
      </c>
    </row>
    <row r="52" spans="1:14" x14ac:dyDescent="0.25">
      <c r="A52" s="106">
        <f>'Investissement PEE'!D55</f>
        <v>0</v>
      </c>
      <c r="B52" s="70">
        <f>'Investissement PEE'!F55</f>
        <v>0</v>
      </c>
      <c r="C52" s="91">
        <f>'Investissement PEE'!H55</f>
        <v>0</v>
      </c>
      <c r="D52" s="103">
        <f>SUM('Investissement PEE'!AD55+'Investissement PEE'!AG55+'Investissement PEE'!AJ55+'Investissement PEE'!AM55+'Investissement PEE'!AP55+'Investissement PEE'!AS55+'Investissement PEE'!AV55+'Investissement PEE'!AY55+'Investissement PEE'!BB55+'Investissement PEE'!BE55+'Investissement PEE'!BH55+'Investissement PEE'!BK55)</f>
        <v>0</v>
      </c>
      <c r="E52" s="92">
        <f>SUM('Investissement PER'!AG55+'Investissement PER'!AJ55+'Investissement PER'!AM55+'Investissement PER'!AP56+'Investissement PER'!AS55+'Investissement PER'!AV55+'Investissement PER'!AY55+'Investissement PER'!BB55+'Investissement PER'!BE55+'Investissement PER'!BH55+'Investissement PER'!BK55+'Investissement PER'!BN55+'Investissement PER'!AD55)</f>
        <v>0</v>
      </c>
      <c r="F52" s="110">
        <f t="shared" si="0"/>
        <v>0</v>
      </c>
      <c r="H52" s="90">
        <f>'Investissement PEE'!AE55+'Investissement PEE'!AH55+'Investissement PEE'!AK55+'Investissement PEE'!AN55+'Investissement PEE'!AQ55+'Investissement PEE'!AT55+'Investissement PEE'!AW55+'Investissement PEE'!AZ55+'Investissement PEE'!BC55+'Investissement PEE'!BF55+'Investissement PEE'!BI55+'Investissement PEE'!BL55</f>
        <v>0</v>
      </c>
      <c r="I52" s="93">
        <f>'Investissement PER'!BC55+'Investissement PER'!AZ55+'Investissement PER'!AW55+'Investissement PER'!AT55+'Investissement PER'!AQ56+'Investissement PER'!AN55+'Investissement PER'!AK55+'Investissement PER'!AH55+'Investissement PER'!BF55+'Investissement PER'!BI55+'Investissement PER'!BL55+'Investissement PER'!BO55+'Investissement PER'!AE55</f>
        <v>0</v>
      </c>
      <c r="J52" s="112">
        <f t="shared" si="1"/>
        <v>0</v>
      </c>
      <c r="L52" s="104">
        <f t="shared" si="2"/>
        <v>0</v>
      </c>
      <c r="M52" s="105" t="str">
        <f>IF(AND(D52&lt;&gt;'Investissement PEE'!Z55,Synthèse!H52&lt;&gt;'Investissement PEE'!AA55),"Les montants répartis ne correspondent pas aux montants de prime de partage de la valeur et d'abondement dans l'onglet 'Investissement PEE'",IF(D52&lt;&gt;'Investissement PEE'!Z55,"Le montant réparti en prime de partage de la valeur ne correspond pas au montant total de PPV indiqué dans l'onglet 'Investissement PEE'",IF(H52&lt;&gt;'Investissement PEE'!AA55,"Le montant réparti ne correspond pas au montant total d'abondement indiqué dans l'onglet 'PEE'","")))</f>
        <v/>
      </c>
      <c r="N52" s="147" t="str">
        <f>IF(AND(E52&lt;&gt;'Investissement PER'!Z55,Synthèse!I52&lt;&gt;'Investissement PER'!AA55),"Les montants répartis ne correspondent pas aux montants de prime de partage de la valeur et d'abondement dans l'onglet 'Investissement PER'",IF(E52&lt;&gt;'Investissement PER'!Z55,"Le montant réparti en prime de partage de la valeur ne correspond pas au montant total de PPV indiqué dans l'onglet 'Investissement PER'",IF(I52&lt;&gt;'Investissement PER'!AA55,"Le montant réparti ne correspond pas au montant total d'abondement indiqué dans l'onglet 'Investissement PER’","")))</f>
        <v/>
      </c>
    </row>
    <row r="53" spans="1:14" x14ac:dyDescent="0.25">
      <c r="A53" s="106">
        <f>'Investissement PEE'!D56</f>
        <v>0</v>
      </c>
      <c r="B53" s="70">
        <f>'Investissement PEE'!F56</f>
        <v>0</v>
      </c>
      <c r="C53" s="91">
        <f>'Investissement PEE'!H56</f>
        <v>0</v>
      </c>
      <c r="D53" s="103">
        <f>SUM('Investissement PEE'!AD56+'Investissement PEE'!AG56+'Investissement PEE'!AJ56+'Investissement PEE'!AM56+'Investissement PEE'!AP56+'Investissement PEE'!AS56+'Investissement PEE'!AV56+'Investissement PEE'!AY56+'Investissement PEE'!BB56+'Investissement PEE'!BE56+'Investissement PEE'!BH56+'Investissement PEE'!BK56)</f>
        <v>0</v>
      </c>
      <c r="E53" s="92">
        <f>SUM('Investissement PER'!AG56+'Investissement PER'!AJ56+'Investissement PER'!AM56+'Investissement PER'!AP57+'Investissement PER'!AS56+'Investissement PER'!AV56+'Investissement PER'!AY56+'Investissement PER'!BB56+'Investissement PER'!BE56+'Investissement PER'!BH56+'Investissement PER'!BK56+'Investissement PER'!BN56+'Investissement PER'!AD56)</f>
        <v>0</v>
      </c>
      <c r="F53" s="110">
        <f t="shared" si="0"/>
        <v>0</v>
      </c>
      <c r="H53" s="90">
        <f>'Investissement PEE'!AE56+'Investissement PEE'!AH56+'Investissement PEE'!AK56+'Investissement PEE'!AN56+'Investissement PEE'!AQ56+'Investissement PEE'!AT56+'Investissement PEE'!AW56+'Investissement PEE'!AZ56+'Investissement PEE'!BC56+'Investissement PEE'!BF56+'Investissement PEE'!BI56+'Investissement PEE'!BL56</f>
        <v>0</v>
      </c>
      <c r="I53" s="93">
        <f>'Investissement PER'!BC56+'Investissement PER'!AZ56+'Investissement PER'!AW56+'Investissement PER'!AT56+'Investissement PER'!AQ57+'Investissement PER'!AN56+'Investissement PER'!AK56+'Investissement PER'!AH56+'Investissement PER'!BF56+'Investissement PER'!BI56+'Investissement PER'!BL56+'Investissement PER'!BO56+'Investissement PER'!AE56</f>
        <v>0</v>
      </c>
      <c r="J53" s="112">
        <f t="shared" si="1"/>
        <v>0</v>
      </c>
      <c r="L53" s="104">
        <f t="shared" si="2"/>
        <v>0</v>
      </c>
      <c r="M53" s="105" t="str">
        <f>IF(AND(D53&lt;&gt;'Investissement PEE'!Z56,Synthèse!H53&lt;&gt;'Investissement PEE'!AA56),"Les montants répartis ne correspondent pas aux montants de prime de partage de la valeur et d'abondement dans l'onglet 'Investissement PEE'",IF(D53&lt;&gt;'Investissement PEE'!Z56,"Le montant réparti en prime de partage de la valeur ne correspond pas au montant total de PPV indiqué dans l'onglet 'Investissement PEE'",IF(H53&lt;&gt;'Investissement PEE'!AA56,"Le montant réparti ne correspond pas au montant total d'abondement indiqué dans l'onglet 'PEE'","")))</f>
        <v/>
      </c>
      <c r="N53" s="147" t="str">
        <f>IF(AND(E53&lt;&gt;'Investissement PER'!Z56,Synthèse!I53&lt;&gt;'Investissement PER'!AA56),"Les montants répartis ne correspondent pas aux montants de prime de partage de la valeur et d'abondement dans l'onglet 'Investissement PER'",IF(E53&lt;&gt;'Investissement PER'!Z56,"Le montant réparti en prime de partage de la valeur ne correspond pas au montant total de PPV indiqué dans l'onglet 'Investissement PER'",IF(I53&lt;&gt;'Investissement PER'!AA56,"Le montant réparti ne correspond pas au montant total d'abondement indiqué dans l'onglet 'Investissement PER’","")))</f>
        <v/>
      </c>
    </row>
    <row r="54" spans="1:14" x14ac:dyDescent="0.25">
      <c r="A54" s="106">
        <f>'Investissement PEE'!D57</f>
        <v>0</v>
      </c>
      <c r="B54" s="70">
        <f>'Investissement PEE'!F57</f>
        <v>0</v>
      </c>
      <c r="C54" s="91">
        <f>'Investissement PEE'!H57</f>
        <v>0</v>
      </c>
      <c r="D54" s="103">
        <f>SUM('Investissement PEE'!AD57+'Investissement PEE'!AG57+'Investissement PEE'!AJ57+'Investissement PEE'!AM57+'Investissement PEE'!AP57+'Investissement PEE'!AS57+'Investissement PEE'!AV57+'Investissement PEE'!AY57+'Investissement PEE'!BB57+'Investissement PEE'!BE57+'Investissement PEE'!BH57+'Investissement PEE'!BK57)</f>
        <v>0</v>
      </c>
      <c r="E54" s="92">
        <f>SUM('Investissement PER'!AG57+'Investissement PER'!AJ57+'Investissement PER'!AM57+'Investissement PER'!AP58+'Investissement PER'!AS57+'Investissement PER'!AV57+'Investissement PER'!AY57+'Investissement PER'!BB57+'Investissement PER'!BE57+'Investissement PER'!BH57+'Investissement PER'!BK57+'Investissement PER'!BN57+'Investissement PER'!AD57)</f>
        <v>0</v>
      </c>
      <c r="F54" s="110">
        <f t="shared" si="0"/>
        <v>0</v>
      </c>
      <c r="H54" s="90">
        <f>'Investissement PEE'!AE57+'Investissement PEE'!AH57+'Investissement PEE'!AK57+'Investissement PEE'!AN57+'Investissement PEE'!AQ57+'Investissement PEE'!AT57+'Investissement PEE'!AW57+'Investissement PEE'!AZ57+'Investissement PEE'!BC57+'Investissement PEE'!BF57+'Investissement PEE'!BI57+'Investissement PEE'!BL57</f>
        <v>0</v>
      </c>
      <c r="I54" s="93">
        <f>'Investissement PER'!BC57+'Investissement PER'!AZ57+'Investissement PER'!AW57+'Investissement PER'!AT57+'Investissement PER'!AQ58+'Investissement PER'!AN57+'Investissement PER'!AK57+'Investissement PER'!AH57+'Investissement PER'!BF57+'Investissement PER'!BI57+'Investissement PER'!BL57+'Investissement PER'!BO57+'Investissement PER'!AE57</f>
        <v>0</v>
      </c>
      <c r="J54" s="112">
        <f t="shared" si="1"/>
        <v>0</v>
      </c>
      <c r="L54" s="104">
        <f t="shared" si="2"/>
        <v>0</v>
      </c>
      <c r="M54" s="105" t="str">
        <f>IF(AND(D54&lt;&gt;'Investissement PEE'!Z57,Synthèse!H54&lt;&gt;'Investissement PEE'!AA57),"Les montants répartis ne correspondent pas aux montants de prime de partage de la valeur et d'abondement dans l'onglet 'Investissement PEE'",IF(D54&lt;&gt;'Investissement PEE'!Z57,"Le montant réparti en prime de partage de la valeur ne correspond pas au montant total de PPV indiqué dans l'onglet 'Investissement PEE'",IF(H54&lt;&gt;'Investissement PEE'!AA57,"Le montant réparti ne correspond pas au montant total d'abondement indiqué dans l'onglet 'PEE'","")))</f>
        <v/>
      </c>
      <c r="N54" s="147" t="str">
        <f>IF(AND(E54&lt;&gt;'Investissement PER'!Z57,Synthèse!I54&lt;&gt;'Investissement PER'!AA57),"Les montants répartis ne correspondent pas aux montants de prime de partage de la valeur et d'abondement dans l'onglet 'Investissement PER'",IF(E54&lt;&gt;'Investissement PER'!Z57,"Le montant réparti en prime de partage de la valeur ne correspond pas au montant total de PPV indiqué dans l'onglet 'Investissement PER'",IF(I54&lt;&gt;'Investissement PER'!AA57,"Le montant réparti ne correspond pas au montant total d'abondement indiqué dans l'onglet 'Investissement PER’","")))</f>
        <v/>
      </c>
    </row>
    <row r="55" spans="1:14" x14ac:dyDescent="0.25">
      <c r="A55" s="106">
        <f>'Investissement PEE'!D58</f>
        <v>0</v>
      </c>
      <c r="B55" s="70">
        <f>'Investissement PEE'!F58</f>
        <v>0</v>
      </c>
      <c r="C55" s="91">
        <f>'Investissement PEE'!H58</f>
        <v>0</v>
      </c>
      <c r="D55" s="103">
        <f>SUM('Investissement PEE'!AD58+'Investissement PEE'!AG58+'Investissement PEE'!AJ58+'Investissement PEE'!AM58+'Investissement PEE'!AP58+'Investissement PEE'!AS58+'Investissement PEE'!AV58+'Investissement PEE'!AY58+'Investissement PEE'!BB58+'Investissement PEE'!BE58+'Investissement PEE'!BH58+'Investissement PEE'!BK58)</f>
        <v>0</v>
      </c>
      <c r="E55" s="92">
        <f>SUM('Investissement PER'!AG58+'Investissement PER'!AJ58+'Investissement PER'!AM58+'Investissement PER'!AP59+'Investissement PER'!AS58+'Investissement PER'!AV58+'Investissement PER'!AY58+'Investissement PER'!BB58+'Investissement PER'!BE58+'Investissement PER'!BH58+'Investissement PER'!BK58+'Investissement PER'!BN58+'Investissement PER'!AD58)</f>
        <v>0</v>
      </c>
      <c r="F55" s="110">
        <f t="shared" si="0"/>
        <v>0</v>
      </c>
      <c r="H55" s="90">
        <f>'Investissement PEE'!AE58+'Investissement PEE'!AH58+'Investissement PEE'!AK58+'Investissement PEE'!AN58+'Investissement PEE'!AQ58+'Investissement PEE'!AT58+'Investissement PEE'!AW58+'Investissement PEE'!AZ58+'Investissement PEE'!BC58+'Investissement PEE'!BF58+'Investissement PEE'!BI58+'Investissement PEE'!BL58</f>
        <v>0</v>
      </c>
      <c r="I55" s="93">
        <f>'Investissement PER'!BC58+'Investissement PER'!AZ58+'Investissement PER'!AW58+'Investissement PER'!AT58+'Investissement PER'!AQ59+'Investissement PER'!AN58+'Investissement PER'!AK58+'Investissement PER'!AH58+'Investissement PER'!BF58+'Investissement PER'!BI58+'Investissement PER'!BL58+'Investissement PER'!BO58+'Investissement PER'!AE58</f>
        <v>0</v>
      </c>
      <c r="J55" s="112">
        <f t="shared" si="1"/>
        <v>0</v>
      </c>
      <c r="L55" s="104">
        <f t="shared" si="2"/>
        <v>0</v>
      </c>
      <c r="M55" s="105" t="str">
        <f>IF(AND(D55&lt;&gt;'Investissement PEE'!Z58,Synthèse!H55&lt;&gt;'Investissement PEE'!AA58),"Les montants répartis ne correspondent pas aux montants de prime de partage de la valeur et d'abondement dans l'onglet 'Investissement PEE'",IF(D55&lt;&gt;'Investissement PEE'!Z58,"Le montant réparti en prime de partage de la valeur ne correspond pas au montant total de PPV indiqué dans l'onglet 'Investissement PEE'",IF(H55&lt;&gt;'Investissement PEE'!AA58,"Le montant réparti ne correspond pas au montant total d'abondement indiqué dans l'onglet 'PEE'","")))</f>
        <v/>
      </c>
      <c r="N55" s="147" t="str">
        <f>IF(AND(E55&lt;&gt;'Investissement PER'!Z58,Synthèse!I55&lt;&gt;'Investissement PER'!AA58),"Les montants répartis ne correspondent pas aux montants de prime de partage de la valeur et d'abondement dans l'onglet 'Investissement PER'",IF(E55&lt;&gt;'Investissement PER'!Z58,"Le montant réparti en prime de partage de la valeur ne correspond pas au montant total de PPV indiqué dans l'onglet 'Investissement PER'",IF(I55&lt;&gt;'Investissement PER'!AA58,"Le montant réparti ne correspond pas au montant total d'abondement indiqué dans l'onglet 'Investissement PER’","")))</f>
        <v/>
      </c>
    </row>
    <row r="56" spans="1:14" x14ac:dyDescent="0.25">
      <c r="A56" s="106">
        <f>'Investissement PEE'!D59</f>
        <v>0</v>
      </c>
      <c r="B56" s="70">
        <f>'Investissement PEE'!F59</f>
        <v>0</v>
      </c>
      <c r="C56" s="91">
        <f>'Investissement PEE'!H59</f>
        <v>0</v>
      </c>
      <c r="D56" s="103">
        <f>SUM('Investissement PEE'!AD59+'Investissement PEE'!AG59+'Investissement PEE'!AJ59+'Investissement PEE'!AM59+'Investissement PEE'!AP59+'Investissement PEE'!AS59+'Investissement PEE'!AV59+'Investissement PEE'!AY59+'Investissement PEE'!BB59+'Investissement PEE'!BE59+'Investissement PEE'!BH59+'Investissement PEE'!BK59)</f>
        <v>0</v>
      </c>
      <c r="E56" s="92">
        <f>SUM('Investissement PER'!AG59+'Investissement PER'!AJ59+'Investissement PER'!AM59+'Investissement PER'!AP60+'Investissement PER'!AS59+'Investissement PER'!AV59+'Investissement PER'!AY59+'Investissement PER'!BB59+'Investissement PER'!BE59+'Investissement PER'!BH59+'Investissement PER'!BK59+'Investissement PER'!BN59+'Investissement PER'!AD59)</f>
        <v>0</v>
      </c>
      <c r="F56" s="110">
        <f t="shared" si="0"/>
        <v>0</v>
      </c>
      <c r="H56" s="90">
        <f>'Investissement PEE'!AE59+'Investissement PEE'!AH59+'Investissement PEE'!AK59+'Investissement PEE'!AN59+'Investissement PEE'!AQ59+'Investissement PEE'!AT59+'Investissement PEE'!AW59+'Investissement PEE'!AZ59+'Investissement PEE'!BC59+'Investissement PEE'!BF59+'Investissement PEE'!BI59+'Investissement PEE'!BL59</f>
        <v>0</v>
      </c>
      <c r="I56" s="93">
        <f>'Investissement PER'!BC59+'Investissement PER'!AZ59+'Investissement PER'!AW59+'Investissement PER'!AT59+'Investissement PER'!AQ60+'Investissement PER'!AN59+'Investissement PER'!AK59+'Investissement PER'!AH59+'Investissement PER'!BF59+'Investissement PER'!BI59+'Investissement PER'!BL59+'Investissement PER'!BO59+'Investissement PER'!AE59</f>
        <v>0</v>
      </c>
      <c r="J56" s="112">
        <f t="shared" si="1"/>
        <v>0</v>
      </c>
      <c r="L56" s="104">
        <f t="shared" si="2"/>
        <v>0</v>
      </c>
      <c r="M56" s="105" t="str">
        <f>IF(AND(D56&lt;&gt;'Investissement PEE'!Z59,Synthèse!H56&lt;&gt;'Investissement PEE'!AA59),"Les montants répartis ne correspondent pas aux montants de prime de partage de la valeur et d'abondement dans l'onglet 'Investissement PEE'",IF(D56&lt;&gt;'Investissement PEE'!Z59,"Le montant réparti en prime de partage de la valeur ne correspond pas au montant total de PPV indiqué dans l'onglet 'Investissement PEE'",IF(H56&lt;&gt;'Investissement PEE'!AA59,"Le montant réparti ne correspond pas au montant total d'abondement indiqué dans l'onglet 'PEE'","")))</f>
        <v/>
      </c>
      <c r="N56" s="147" t="str">
        <f>IF(AND(E56&lt;&gt;'Investissement PER'!Z59,Synthèse!I56&lt;&gt;'Investissement PER'!AA59),"Les montants répartis ne correspondent pas aux montants de prime de partage de la valeur et d'abondement dans l'onglet 'Investissement PER'",IF(E56&lt;&gt;'Investissement PER'!Z59,"Le montant réparti en prime de partage de la valeur ne correspond pas au montant total de PPV indiqué dans l'onglet 'Investissement PER'",IF(I56&lt;&gt;'Investissement PER'!AA59,"Le montant réparti ne correspond pas au montant total d'abondement indiqué dans l'onglet 'Investissement PER’","")))</f>
        <v/>
      </c>
    </row>
    <row r="57" spans="1:14" x14ac:dyDescent="0.25">
      <c r="A57" s="106">
        <f>'Investissement PEE'!D60</f>
        <v>0</v>
      </c>
      <c r="B57" s="70">
        <f>'Investissement PEE'!F60</f>
        <v>0</v>
      </c>
      <c r="C57" s="91">
        <f>'Investissement PEE'!H60</f>
        <v>0</v>
      </c>
      <c r="D57" s="103">
        <f>SUM('Investissement PEE'!AD60+'Investissement PEE'!AG60+'Investissement PEE'!AJ60+'Investissement PEE'!AM60+'Investissement PEE'!AP60+'Investissement PEE'!AS60+'Investissement PEE'!AV60+'Investissement PEE'!AY60+'Investissement PEE'!BB60+'Investissement PEE'!BE60+'Investissement PEE'!BH60+'Investissement PEE'!BK60)</f>
        <v>0</v>
      </c>
      <c r="E57" s="92">
        <f>SUM('Investissement PER'!AG60+'Investissement PER'!AJ60+'Investissement PER'!AM60+'Investissement PER'!AP61+'Investissement PER'!AS60+'Investissement PER'!AV60+'Investissement PER'!AY60+'Investissement PER'!BB60+'Investissement PER'!BE60+'Investissement PER'!BH60+'Investissement PER'!BK60+'Investissement PER'!BN60+'Investissement PER'!AD60)</f>
        <v>0</v>
      </c>
      <c r="F57" s="110">
        <f t="shared" si="0"/>
        <v>0</v>
      </c>
      <c r="H57" s="90">
        <f>'Investissement PEE'!AE60+'Investissement PEE'!AH60+'Investissement PEE'!AK60+'Investissement PEE'!AN60+'Investissement PEE'!AQ60+'Investissement PEE'!AT60+'Investissement PEE'!AW60+'Investissement PEE'!AZ60+'Investissement PEE'!BC60+'Investissement PEE'!BF60+'Investissement PEE'!BI60+'Investissement PEE'!BL60</f>
        <v>0</v>
      </c>
      <c r="I57" s="93">
        <f>'Investissement PER'!BC60+'Investissement PER'!AZ60+'Investissement PER'!AW60+'Investissement PER'!AT60+'Investissement PER'!AQ61+'Investissement PER'!AN60+'Investissement PER'!AK60+'Investissement PER'!AH60+'Investissement PER'!BF60+'Investissement PER'!BI60+'Investissement PER'!BL60+'Investissement PER'!BO60+'Investissement PER'!AE60</f>
        <v>0</v>
      </c>
      <c r="J57" s="112">
        <f t="shared" si="1"/>
        <v>0</v>
      </c>
      <c r="L57" s="104">
        <f t="shared" si="2"/>
        <v>0</v>
      </c>
      <c r="M57" s="105" t="str">
        <f>IF(AND(D57&lt;&gt;'Investissement PEE'!Z60,Synthèse!H57&lt;&gt;'Investissement PEE'!AA60),"Les montants répartis ne correspondent pas aux montants de prime de partage de la valeur et d'abondement dans l'onglet 'Investissement PEE'",IF(D57&lt;&gt;'Investissement PEE'!Z60,"Le montant réparti en prime de partage de la valeur ne correspond pas au montant total de PPV indiqué dans l'onglet 'Investissement PEE'",IF(H57&lt;&gt;'Investissement PEE'!AA60,"Le montant réparti ne correspond pas au montant total d'abondement indiqué dans l'onglet 'PEE'","")))</f>
        <v/>
      </c>
      <c r="N57" s="147" t="str">
        <f>IF(AND(E57&lt;&gt;'Investissement PER'!Z60,Synthèse!I57&lt;&gt;'Investissement PER'!AA60),"Les montants répartis ne correspondent pas aux montants de prime de partage de la valeur et d'abondement dans l'onglet 'Investissement PER'",IF(E57&lt;&gt;'Investissement PER'!Z60,"Le montant réparti en prime de partage de la valeur ne correspond pas au montant total de PPV indiqué dans l'onglet 'Investissement PER'",IF(I57&lt;&gt;'Investissement PER'!AA60,"Le montant réparti ne correspond pas au montant total d'abondement indiqué dans l'onglet 'Investissement PER’","")))</f>
        <v/>
      </c>
    </row>
    <row r="58" spans="1:14" x14ac:dyDescent="0.25">
      <c r="A58" s="106">
        <f>'Investissement PEE'!D61</f>
        <v>0</v>
      </c>
      <c r="B58" s="70">
        <f>'Investissement PEE'!F61</f>
        <v>0</v>
      </c>
      <c r="C58" s="91">
        <f>'Investissement PEE'!H61</f>
        <v>0</v>
      </c>
      <c r="D58" s="103">
        <f>SUM('Investissement PEE'!AD61+'Investissement PEE'!AG61+'Investissement PEE'!AJ61+'Investissement PEE'!AM61+'Investissement PEE'!AP61+'Investissement PEE'!AS61+'Investissement PEE'!AV61+'Investissement PEE'!AY61+'Investissement PEE'!BB61+'Investissement PEE'!BE61+'Investissement PEE'!BH61+'Investissement PEE'!BK61)</f>
        <v>0</v>
      </c>
      <c r="E58" s="92">
        <f>SUM('Investissement PER'!AG61+'Investissement PER'!AJ61+'Investissement PER'!AM61+'Investissement PER'!AP62+'Investissement PER'!AS61+'Investissement PER'!AV61+'Investissement PER'!AY61+'Investissement PER'!BB61+'Investissement PER'!BE61+'Investissement PER'!BH61+'Investissement PER'!BK61+'Investissement PER'!BN61+'Investissement PER'!AD61)</f>
        <v>0</v>
      </c>
      <c r="F58" s="110">
        <f t="shared" si="0"/>
        <v>0</v>
      </c>
      <c r="H58" s="90">
        <f>'Investissement PEE'!AE61+'Investissement PEE'!AH61+'Investissement PEE'!AK61+'Investissement PEE'!AN61+'Investissement PEE'!AQ61+'Investissement PEE'!AT61+'Investissement PEE'!AW61+'Investissement PEE'!AZ61+'Investissement PEE'!BC61+'Investissement PEE'!BF61+'Investissement PEE'!BI61+'Investissement PEE'!BL61</f>
        <v>0</v>
      </c>
      <c r="I58" s="93">
        <f>'Investissement PER'!BC61+'Investissement PER'!AZ61+'Investissement PER'!AW61+'Investissement PER'!AT61+'Investissement PER'!AQ62+'Investissement PER'!AN61+'Investissement PER'!AK61+'Investissement PER'!AH61+'Investissement PER'!BF61+'Investissement PER'!BI61+'Investissement PER'!BL61+'Investissement PER'!BO61+'Investissement PER'!AE61</f>
        <v>0</v>
      </c>
      <c r="J58" s="112">
        <f t="shared" si="1"/>
        <v>0</v>
      </c>
      <c r="L58" s="104">
        <f t="shared" si="2"/>
        <v>0</v>
      </c>
      <c r="M58" s="105" t="str">
        <f>IF(AND(D58&lt;&gt;'Investissement PEE'!Z61,Synthèse!H58&lt;&gt;'Investissement PEE'!AA61),"Les montants répartis ne correspondent pas aux montants de prime de partage de la valeur et d'abondement dans l'onglet 'Investissement PEE'",IF(D58&lt;&gt;'Investissement PEE'!Z61,"Le montant réparti en prime de partage de la valeur ne correspond pas au montant total de PPV indiqué dans l'onglet 'Investissement PEE'",IF(H58&lt;&gt;'Investissement PEE'!AA61,"Le montant réparti ne correspond pas au montant total d'abondement indiqué dans l'onglet 'PEE'","")))</f>
        <v/>
      </c>
      <c r="N58" s="147" t="str">
        <f>IF(AND(E58&lt;&gt;'Investissement PER'!Z61,Synthèse!I58&lt;&gt;'Investissement PER'!AA61),"Les montants répartis ne correspondent pas aux montants de prime de partage de la valeur et d'abondement dans l'onglet 'Investissement PER'",IF(E58&lt;&gt;'Investissement PER'!Z61,"Le montant réparti en prime de partage de la valeur ne correspond pas au montant total de PPV indiqué dans l'onglet 'Investissement PER'",IF(I58&lt;&gt;'Investissement PER'!AA61,"Le montant réparti ne correspond pas au montant total d'abondement indiqué dans l'onglet 'Investissement PER’","")))</f>
        <v/>
      </c>
    </row>
    <row r="59" spans="1:14" x14ac:dyDescent="0.25">
      <c r="A59" s="106">
        <f>'Investissement PEE'!D62</f>
        <v>0</v>
      </c>
      <c r="B59" s="70">
        <f>'Investissement PEE'!F62</f>
        <v>0</v>
      </c>
      <c r="C59" s="91">
        <f>'Investissement PEE'!H62</f>
        <v>0</v>
      </c>
      <c r="D59" s="103">
        <f>SUM('Investissement PEE'!AD62+'Investissement PEE'!AG62+'Investissement PEE'!AJ62+'Investissement PEE'!AM62+'Investissement PEE'!AP62+'Investissement PEE'!AS62+'Investissement PEE'!AV62+'Investissement PEE'!AY62+'Investissement PEE'!BB62+'Investissement PEE'!BE62+'Investissement PEE'!BH62+'Investissement PEE'!BK62)</f>
        <v>0</v>
      </c>
      <c r="E59" s="92">
        <f>SUM('Investissement PER'!AG62+'Investissement PER'!AJ62+'Investissement PER'!AM62+'Investissement PER'!AP63+'Investissement PER'!AS62+'Investissement PER'!AV62+'Investissement PER'!AY62+'Investissement PER'!BB62+'Investissement PER'!BE62+'Investissement PER'!BH62+'Investissement PER'!BK62+'Investissement PER'!BN62+'Investissement PER'!AD62)</f>
        <v>0</v>
      </c>
      <c r="F59" s="110">
        <f t="shared" si="0"/>
        <v>0</v>
      </c>
      <c r="H59" s="90">
        <f>'Investissement PEE'!AE62+'Investissement PEE'!AH62+'Investissement PEE'!AK62+'Investissement PEE'!AN62+'Investissement PEE'!AQ62+'Investissement PEE'!AT62+'Investissement PEE'!AW62+'Investissement PEE'!AZ62+'Investissement PEE'!BC62+'Investissement PEE'!BF62+'Investissement PEE'!BI62+'Investissement PEE'!BL62</f>
        <v>0</v>
      </c>
      <c r="I59" s="93">
        <f>'Investissement PER'!BC62+'Investissement PER'!AZ62+'Investissement PER'!AW62+'Investissement PER'!AT62+'Investissement PER'!AQ63+'Investissement PER'!AN62+'Investissement PER'!AK62+'Investissement PER'!AH62+'Investissement PER'!BF62+'Investissement PER'!BI62+'Investissement PER'!BL62+'Investissement PER'!BO62+'Investissement PER'!AE62</f>
        <v>0</v>
      </c>
      <c r="J59" s="112">
        <f t="shared" si="1"/>
        <v>0</v>
      </c>
      <c r="L59" s="104">
        <f t="shared" si="2"/>
        <v>0</v>
      </c>
      <c r="M59" s="105" t="str">
        <f>IF(AND(D59&lt;&gt;'Investissement PEE'!Z62,Synthèse!H59&lt;&gt;'Investissement PEE'!AA62),"Les montants répartis ne correspondent pas aux montants de prime de partage de la valeur et d'abondement dans l'onglet 'Investissement PEE'",IF(D59&lt;&gt;'Investissement PEE'!Z62,"Le montant réparti en prime de partage de la valeur ne correspond pas au montant total de PPV indiqué dans l'onglet 'Investissement PEE'",IF(H59&lt;&gt;'Investissement PEE'!AA62,"Le montant réparti ne correspond pas au montant total d'abondement indiqué dans l'onglet 'PEE'","")))</f>
        <v/>
      </c>
      <c r="N59" s="147" t="str">
        <f>IF(AND(E59&lt;&gt;'Investissement PER'!Z62,Synthèse!I59&lt;&gt;'Investissement PER'!AA62),"Les montants répartis ne correspondent pas aux montants de prime de partage de la valeur et d'abondement dans l'onglet 'Investissement PER'",IF(E59&lt;&gt;'Investissement PER'!Z62,"Le montant réparti en prime de partage de la valeur ne correspond pas au montant total de PPV indiqué dans l'onglet 'Investissement PER'",IF(I59&lt;&gt;'Investissement PER'!AA62,"Le montant réparti ne correspond pas au montant total d'abondement indiqué dans l'onglet 'Investissement PER’","")))</f>
        <v/>
      </c>
    </row>
    <row r="60" spans="1:14" x14ac:dyDescent="0.25">
      <c r="A60" s="106">
        <f>'Investissement PEE'!D63</f>
        <v>0</v>
      </c>
      <c r="B60" s="70">
        <f>'Investissement PEE'!F63</f>
        <v>0</v>
      </c>
      <c r="C60" s="91">
        <f>'Investissement PEE'!H63</f>
        <v>0</v>
      </c>
      <c r="D60" s="103">
        <f>SUM('Investissement PEE'!AD63+'Investissement PEE'!AG63+'Investissement PEE'!AJ63+'Investissement PEE'!AM63+'Investissement PEE'!AP63+'Investissement PEE'!AS63+'Investissement PEE'!AV63+'Investissement PEE'!AY63+'Investissement PEE'!BB63+'Investissement PEE'!BE63+'Investissement PEE'!BH63+'Investissement PEE'!BK63)</f>
        <v>0</v>
      </c>
      <c r="E60" s="92">
        <f>SUM('Investissement PER'!AG63+'Investissement PER'!AJ63+'Investissement PER'!AM63+'Investissement PER'!AP64+'Investissement PER'!AS63+'Investissement PER'!AV63+'Investissement PER'!AY63+'Investissement PER'!BB63+'Investissement PER'!BE63+'Investissement PER'!BH63+'Investissement PER'!BK63+'Investissement PER'!BN63+'Investissement PER'!AD63)</f>
        <v>0</v>
      </c>
      <c r="F60" s="110">
        <f t="shared" si="0"/>
        <v>0</v>
      </c>
      <c r="H60" s="90">
        <f>'Investissement PEE'!AE63+'Investissement PEE'!AH63+'Investissement PEE'!AK63+'Investissement PEE'!AN63+'Investissement PEE'!AQ63+'Investissement PEE'!AT63+'Investissement PEE'!AW63+'Investissement PEE'!AZ63+'Investissement PEE'!BC63+'Investissement PEE'!BF63+'Investissement PEE'!BI63+'Investissement PEE'!BL63</f>
        <v>0</v>
      </c>
      <c r="I60" s="93">
        <f>'Investissement PER'!BC63+'Investissement PER'!AZ63+'Investissement PER'!AW63+'Investissement PER'!AT63+'Investissement PER'!AQ64+'Investissement PER'!AN63+'Investissement PER'!AK63+'Investissement PER'!AH63+'Investissement PER'!BF63+'Investissement PER'!BI63+'Investissement PER'!BL63+'Investissement PER'!BO63+'Investissement PER'!AE63</f>
        <v>0</v>
      </c>
      <c r="J60" s="112">
        <f t="shared" si="1"/>
        <v>0</v>
      </c>
      <c r="L60" s="104">
        <f t="shared" si="2"/>
        <v>0</v>
      </c>
      <c r="M60" s="105" t="str">
        <f>IF(AND(D60&lt;&gt;'Investissement PEE'!Z63,Synthèse!H60&lt;&gt;'Investissement PEE'!AA63),"Les montants répartis ne correspondent pas aux montants de prime de partage de la valeur et d'abondement dans l'onglet 'Investissement PEE'",IF(D60&lt;&gt;'Investissement PEE'!Z63,"Le montant réparti en prime de partage de la valeur ne correspond pas au montant total de PPV indiqué dans l'onglet 'Investissement PEE'",IF(H60&lt;&gt;'Investissement PEE'!AA63,"Le montant réparti ne correspond pas au montant total d'abondement indiqué dans l'onglet 'PEE'","")))</f>
        <v/>
      </c>
      <c r="N60" s="147" t="str">
        <f>IF(AND(E60&lt;&gt;'Investissement PER'!Z63,Synthèse!I60&lt;&gt;'Investissement PER'!AA63),"Les montants répartis ne correspondent pas aux montants de prime de partage de la valeur et d'abondement dans l'onglet 'Investissement PER'",IF(E60&lt;&gt;'Investissement PER'!Z63,"Le montant réparti en prime de partage de la valeur ne correspond pas au montant total de PPV indiqué dans l'onglet 'Investissement PER'",IF(I60&lt;&gt;'Investissement PER'!AA63,"Le montant réparti ne correspond pas au montant total d'abondement indiqué dans l'onglet 'Investissement PER’","")))</f>
        <v/>
      </c>
    </row>
    <row r="61" spans="1:14" x14ac:dyDescent="0.25">
      <c r="A61" s="106">
        <f>'Investissement PEE'!D64</f>
        <v>0</v>
      </c>
      <c r="B61" s="70">
        <f>'Investissement PEE'!F64</f>
        <v>0</v>
      </c>
      <c r="C61" s="91">
        <f>'Investissement PEE'!H64</f>
        <v>0</v>
      </c>
      <c r="D61" s="103">
        <f>SUM('Investissement PEE'!AD64+'Investissement PEE'!AG64+'Investissement PEE'!AJ64+'Investissement PEE'!AM64+'Investissement PEE'!AP64+'Investissement PEE'!AS64+'Investissement PEE'!AV64+'Investissement PEE'!AY64+'Investissement PEE'!BB64+'Investissement PEE'!BE64+'Investissement PEE'!BH64+'Investissement PEE'!BK64)</f>
        <v>0</v>
      </c>
      <c r="E61" s="92">
        <f>SUM('Investissement PER'!AG64+'Investissement PER'!AJ64+'Investissement PER'!AM64+'Investissement PER'!AP65+'Investissement PER'!AS64+'Investissement PER'!AV64+'Investissement PER'!AY64+'Investissement PER'!BB64+'Investissement PER'!BE64+'Investissement PER'!BH64+'Investissement PER'!BK64+'Investissement PER'!BN64+'Investissement PER'!AD64)</f>
        <v>0</v>
      </c>
      <c r="F61" s="110">
        <f t="shared" si="0"/>
        <v>0</v>
      </c>
      <c r="H61" s="90">
        <f>'Investissement PEE'!AE64+'Investissement PEE'!AH64+'Investissement PEE'!AK64+'Investissement PEE'!AN64+'Investissement PEE'!AQ64+'Investissement PEE'!AT64+'Investissement PEE'!AW64+'Investissement PEE'!AZ64+'Investissement PEE'!BC64+'Investissement PEE'!BF64+'Investissement PEE'!BI64+'Investissement PEE'!BL64</f>
        <v>0</v>
      </c>
      <c r="I61" s="93">
        <f>'Investissement PER'!BC64+'Investissement PER'!AZ64+'Investissement PER'!AW64+'Investissement PER'!AT64+'Investissement PER'!AQ65+'Investissement PER'!AN64+'Investissement PER'!AK64+'Investissement PER'!AH64+'Investissement PER'!BF64+'Investissement PER'!BI64+'Investissement PER'!BL64+'Investissement PER'!BO64+'Investissement PER'!AE64</f>
        <v>0</v>
      </c>
      <c r="J61" s="112">
        <f t="shared" si="1"/>
        <v>0</v>
      </c>
      <c r="L61" s="104">
        <f t="shared" si="2"/>
        <v>0</v>
      </c>
      <c r="M61" s="105" t="str">
        <f>IF(AND(D61&lt;&gt;'Investissement PEE'!Z64,Synthèse!H61&lt;&gt;'Investissement PEE'!AA64),"Les montants répartis ne correspondent pas aux montants de prime de partage de la valeur et d'abondement dans l'onglet 'Investissement PEE'",IF(D61&lt;&gt;'Investissement PEE'!Z64,"Le montant réparti en prime de partage de la valeur ne correspond pas au montant total de PPV indiqué dans l'onglet 'Investissement PEE'",IF(H61&lt;&gt;'Investissement PEE'!AA64,"Le montant réparti ne correspond pas au montant total d'abondement indiqué dans l'onglet 'PEE'","")))</f>
        <v/>
      </c>
      <c r="N61" s="147" t="str">
        <f>IF(AND(E61&lt;&gt;'Investissement PER'!Z64,Synthèse!I61&lt;&gt;'Investissement PER'!AA64),"Les montants répartis ne correspondent pas aux montants de prime de partage de la valeur et d'abondement dans l'onglet 'Investissement PER'",IF(E61&lt;&gt;'Investissement PER'!Z64,"Le montant réparti en prime de partage de la valeur ne correspond pas au montant total de PPV indiqué dans l'onglet 'Investissement PER'",IF(I61&lt;&gt;'Investissement PER'!AA64,"Le montant réparti ne correspond pas au montant total d'abondement indiqué dans l'onglet 'Investissement PER’","")))</f>
        <v/>
      </c>
    </row>
    <row r="62" spans="1:14" x14ac:dyDescent="0.25">
      <c r="A62" s="106">
        <f>'Investissement PEE'!D65</f>
        <v>0</v>
      </c>
      <c r="B62" s="70">
        <f>'Investissement PEE'!F65</f>
        <v>0</v>
      </c>
      <c r="C62" s="91">
        <f>'Investissement PEE'!H65</f>
        <v>0</v>
      </c>
      <c r="D62" s="103">
        <f>SUM('Investissement PEE'!AD65+'Investissement PEE'!AG65+'Investissement PEE'!AJ65+'Investissement PEE'!AM65+'Investissement PEE'!AP65+'Investissement PEE'!AS65+'Investissement PEE'!AV65+'Investissement PEE'!AY65+'Investissement PEE'!BB65+'Investissement PEE'!BE65+'Investissement PEE'!BH65+'Investissement PEE'!BK65)</f>
        <v>0</v>
      </c>
      <c r="E62" s="92">
        <f>SUM('Investissement PER'!AG65+'Investissement PER'!AJ65+'Investissement PER'!AM65+'Investissement PER'!AP66+'Investissement PER'!AS65+'Investissement PER'!AV65+'Investissement PER'!AY65+'Investissement PER'!BB65+'Investissement PER'!BE65+'Investissement PER'!BH65+'Investissement PER'!BK65+'Investissement PER'!BN65+'Investissement PER'!AD65)</f>
        <v>0</v>
      </c>
      <c r="F62" s="110">
        <f t="shared" si="0"/>
        <v>0</v>
      </c>
      <c r="H62" s="90">
        <f>'Investissement PEE'!AE65+'Investissement PEE'!AH65+'Investissement PEE'!AK65+'Investissement PEE'!AN65+'Investissement PEE'!AQ65+'Investissement PEE'!AT65+'Investissement PEE'!AW65+'Investissement PEE'!AZ65+'Investissement PEE'!BC65+'Investissement PEE'!BF65+'Investissement PEE'!BI65+'Investissement PEE'!BL65</f>
        <v>0</v>
      </c>
      <c r="I62" s="93">
        <f>'Investissement PER'!BC65+'Investissement PER'!AZ65+'Investissement PER'!AW65+'Investissement PER'!AT65+'Investissement PER'!AQ66+'Investissement PER'!AN65+'Investissement PER'!AK65+'Investissement PER'!AH65+'Investissement PER'!BF65+'Investissement PER'!BI65+'Investissement PER'!BL65+'Investissement PER'!BO65+'Investissement PER'!AE65</f>
        <v>0</v>
      </c>
      <c r="J62" s="112">
        <f t="shared" si="1"/>
        <v>0</v>
      </c>
      <c r="L62" s="104">
        <f t="shared" si="2"/>
        <v>0</v>
      </c>
      <c r="M62" s="105" t="str">
        <f>IF(AND(D62&lt;&gt;'Investissement PEE'!Z65,Synthèse!H62&lt;&gt;'Investissement PEE'!AA65),"Les montants répartis ne correspondent pas aux montants de prime de partage de la valeur et d'abondement dans l'onglet 'Investissement PEE'",IF(D62&lt;&gt;'Investissement PEE'!Z65,"Le montant réparti en prime de partage de la valeur ne correspond pas au montant total de PPV indiqué dans l'onglet 'Investissement PEE'",IF(H62&lt;&gt;'Investissement PEE'!AA65,"Le montant réparti ne correspond pas au montant total d'abondement indiqué dans l'onglet 'PEE'","")))</f>
        <v/>
      </c>
      <c r="N62" s="147" t="str">
        <f>IF(AND(E62&lt;&gt;'Investissement PER'!Z65,Synthèse!I62&lt;&gt;'Investissement PER'!AA65),"Les montants répartis ne correspondent pas aux montants de prime de partage de la valeur et d'abondement dans l'onglet 'Investissement PER'",IF(E62&lt;&gt;'Investissement PER'!Z65,"Le montant réparti en prime de partage de la valeur ne correspond pas au montant total de PPV indiqué dans l'onglet 'Investissement PER'",IF(I62&lt;&gt;'Investissement PER'!AA65,"Le montant réparti ne correspond pas au montant total d'abondement indiqué dans l'onglet 'Investissement PER’","")))</f>
        <v/>
      </c>
    </row>
    <row r="63" spans="1:14" x14ac:dyDescent="0.25">
      <c r="A63" s="106">
        <f>'Investissement PEE'!D66</f>
        <v>0</v>
      </c>
      <c r="B63" s="70">
        <f>'Investissement PEE'!F66</f>
        <v>0</v>
      </c>
      <c r="C63" s="91">
        <f>'Investissement PEE'!H66</f>
        <v>0</v>
      </c>
      <c r="D63" s="103">
        <f>SUM('Investissement PEE'!AD66+'Investissement PEE'!AG66+'Investissement PEE'!AJ66+'Investissement PEE'!AM66+'Investissement PEE'!AP66+'Investissement PEE'!AS66+'Investissement PEE'!AV66+'Investissement PEE'!AY66+'Investissement PEE'!BB66+'Investissement PEE'!BE66+'Investissement PEE'!BH66+'Investissement PEE'!BK66)</f>
        <v>0</v>
      </c>
      <c r="E63" s="92">
        <f>SUM('Investissement PER'!AG66+'Investissement PER'!AJ66+'Investissement PER'!AM66+'Investissement PER'!AP67+'Investissement PER'!AS66+'Investissement PER'!AV66+'Investissement PER'!AY66+'Investissement PER'!BB66+'Investissement PER'!BE66+'Investissement PER'!BH66+'Investissement PER'!BK66+'Investissement PER'!BN66+'Investissement PER'!AD66)</f>
        <v>0</v>
      </c>
      <c r="F63" s="110">
        <f t="shared" si="0"/>
        <v>0</v>
      </c>
      <c r="H63" s="90">
        <f>'Investissement PEE'!AE66+'Investissement PEE'!AH66+'Investissement PEE'!AK66+'Investissement PEE'!AN66+'Investissement PEE'!AQ66+'Investissement PEE'!AT66+'Investissement PEE'!AW66+'Investissement PEE'!AZ66+'Investissement PEE'!BC66+'Investissement PEE'!BF66+'Investissement PEE'!BI66+'Investissement PEE'!BL66</f>
        <v>0</v>
      </c>
      <c r="I63" s="93">
        <f>'Investissement PER'!BC66+'Investissement PER'!AZ66+'Investissement PER'!AW66+'Investissement PER'!AT66+'Investissement PER'!AQ67+'Investissement PER'!AN66+'Investissement PER'!AK66+'Investissement PER'!AH66+'Investissement PER'!BF66+'Investissement PER'!BI66+'Investissement PER'!BL66+'Investissement PER'!BO66+'Investissement PER'!AE66</f>
        <v>0</v>
      </c>
      <c r="J63" s="112">
        <f t="shared" si="1"/>
        <v>0</v>
      </c>
      <c r="L63" s="104">
        <f t="shared" si="2"/>
        <v>0</v>
      </c>
      <c r="M63" s="105" t="str">
        <f>IF(AND(D63&lt;&gt;'Investissement PEE'!Z66,Synthèse!H63&lt;&gt;'Investissement PEE'!AA66),"Les montants répartis ne correspondent pas aux montants de prime de partage de la valeur et d'abondement dans l'onglet 'Investissement PEE'",IF(D63&lt;&gt;'Investissement PEE'!Z66,"Le montant réparti en prime de partage de la valeur ne correspond pas au montant total de PPV indiqué dans l'onglet 'Investissement PEE'",IF(H63&lt;&gt;'Investissement PEE'!AA66,"Le montant réparti ne correspond pas au montant total d'abondement indiqué dans l'onglet 'PEE'","")))</f>
        <v/>
      </c>
      <c r="N63" s="147" t="str">
        <f>IF(AND(E63&lt;&gt;'Investissement PER'!Z66,Synthèse!I63&lt;&gt;'Investissement PER'!AA66),"Les montants répartis ne correspondent pas aux montants de prime de partage de la valeur et d'abondement dans l'onglet 'Investissement PER'",IF(E63&lt;&gt;'Investissement PER'!Z66,"Le montant réparti en prime de partage de la valeur ne correspond pas au montant total de PPV indiqué dans l'onglet 'Investissement PER'",IF(I63&lt;&gt;'Investissement PER'!AA66,"Le montant réparti ne correspond pas au montant total d'abondement indiqué dans l'onglet 'Investissement PER’","")))</f>
        <v/>
      </c>
    </row>
    <row r="64" spans="1:14" x14ac:dyDescent="0.25">
      <c r="A64" s="106">
        <f>'Investissement PEE'!D67</f>
        <v>0</v>
      </c>
      <c r="B64" s="70">
        <f>'Investissement PEE'!F67</f>
        <v>0</v>
      </c>
      <c r="C64" s="91">
        <f>'Investissement PEE'!H67</f>
        <v>0</v>
      </c>
      <c r="D64" s="103">
        <f>SUM('Investissement PEE'!AD67+'Investissement PEE'!AG67+'Investissement PEE'!AJ67+'Investissement PEE'!AM67+'Investissement PEE'!AP67+'Investissement PEE'!AS67+'Investissement PEE'!AV67+'Investissement PEE'!AY67+'Investissement PEE'!BB67+'Investissement PEE'!BE67+'Investissement PEE'!BH67+'Investissement PEE'!BK67)</f>
        <v>0</v>
      </c>
      <c r="E64" s="92">
        <f>SUM('Investissement PER'!AG67+'Investissement PER'!AJ67+'Investissement PER'!AM67+'Investissement PER'!AP68+'Investissement PER'!AS67+'Investissement PER'!AV67+'Investissement PER'!AY67+'Investissement PER'!BB67+'Investissement PER'!BE67+'Investissement PER'!BH67+'Investissement PER'!BK67+'Investissement PER'!BN67+'Investissement PER'!AD67)</f>
        <v>0</v>
      </c>
      <c r="F64" s="110">
        <f t="shared" si="0"/>
        <v>0</v>
      </c>
      <c r="H64" s="90">
        <f>'Investissement PEE'!AE67+'Investissement PEE'!AH67+'Investissement PEE'!AK67+'Investissement PEE'!AN67+'Investissement PEE'!AQ67+'Investissement PEE'!AT67+'Investissement PEE'!AW67+'Investissement PEE'!AZ67+'Investissement PEE'!BC67+'Investissement PEE'!BF67+'Investissement PEE'!BI67+'Investissement PEE'!BL67</f>
        <v>0</v>
      </c>
      <c r="I64" s="93">
        <f>'Investissement PER'!BC67+'Investissement PER'!AZ67+'Investissement PER'!AW67+'Investissement PER'!AT67+'Investissement PER'!AQ68+'Investissement PER'!AN67+'Investissement PER'!AK67+'Investissement PER'!AH67+'Investissement PER'!BF67+'Investissement PER'!BI67+'Investissement PER'!BL67+'Investissement PER'!BO67+'Investissement PER'!AE67</f>
        <v>0</v>
      </c>
      <c r="J64" s="112">
        <f t="shared" si="1"/>
        <v>0</v>
      </c>
      <c r="L64" s="104">
        <f t="shared" si="2"/>
        <v>0</v>
      </c>
      <c r="M64" s="105" t="str">
        <f>IF(AND(D64&lt;&gt;'Investissement PEE'!Z67,Synthèse!H64&lt;&gt;'Investissement PEE'!AA67),"Les montants répartis ne correspondent pas aux montants de prime de partage de la valeur et d'abondement dans l'onglet 'Investissement PEE'",IF(D64&lt;&gt;'Investissement PEE'!Z67,"Le montant réparti en prime de partage de la valeur ne correspond pas au montant total de PPV indiqué dans l'onglet 'Investissement PEE'",IF(H64&lt;&gt;'Investissement PEE'!AA67,"Le montant réparti ne correspond pas au montant total d'abondement indiqué dans l'onglet 'PEE'","")))</f>
        <v/>
      </c>
      <c r="N64" s="147" t="str">
        <f>IF(AND(E64&lt;&gt;'Investissement PER'!Z67,Synthèse!I64&lt;&gt;'Investissement PER'!AA67),"Les montants répartis ne correspondent pas aux montants de prime de partage de la valeur et d'abondement dans l'onglet 'Investissement PER'",IF(E64&lt;&gt;'Investissement PER'!Z67,"Le montant réparti en prime de partage de la valeur ne correspond pas au montant total de PPV indiqué dans l'onglet 'Investissement PER'",IF(I64&lt;&gt;'Investissement PER'!AA67,"Le montant réparti ne correspond pas au montant total d'abondement indiqué dans l'onglet 'Investissement PER’","")))</f>
        <v/>
      </c>
    </row>
    <row r="65" spans="1:14" x14ac:dyDescent="0.25">
      <c r="A65" s="106">
        <f>'Investissement PEE'!D68</f>
        <v>0</v>
      </c>
      <c r="B65" s="70">
        <f>'Investissement PEE'!F68</f>
        <v>0</v>
      </c>
      <c r="C65" s="91">
        <f>'Investissement PEE'!H68</f>
        <v>0</v>
      </c>
      <c r="D65" s="103">
        <f>SUM('Investissement PEE'!AD68+'Investissement PEE'!AG68+'Investissement PEE'!AJ68+'Investissement PEE'!AM68+'Investissement PEE'!AP68+'Investissement PEE'!AS68+'Investissement PEE'!AV68+'Investissement PEE'!AY68+'Investissement PEE'!BB68+'Investissement PEE'!BE68+'Investissement PEE'!BH68+'Investissement PEE'!BK68)</f>
        <v>0</v>
      </c>
      <c r="E65" s="92">
        <f>SUM('Investissement PER'!AG68+'Investissement PER'!AJ68+'Investissement PER'!AM68+'Investissement PER'!AP69+'Investissement PER'!AS68+'Investissement PER'!AV68+'Investissement PER'!AY68+'Investissement PER'!BB68+'Investissement PER'!BE68+'Investissement PER'!BH68+'Investissement PER'!BK68+'Investissement PER'!BN68+'Investissement PER'!AD68)</f>
        <v>0</v>
      </c>
      <c r="F65" s="110">
        <f t="shared" si="0"/>
        <v>0</v>
      </c>
      <c r="H65" s="90">
        <f>'Investissement PEE'!AE68+'Investissement PEE'!AH68+'Investissement PEE'!AK68+'Investissement PEE'!AN68+'Investissement PEE'!AQ68+'Investissement PEE'!AT68+'Investissement PEE'!AW68+'Investissement PEE'!AZ68+'Investissement PEE'!BC68+'Investissement PEE'!BF68+'Investissement PEE'!BI68+'Investissement PEE'!BL68</f>
        <v>0</v>
      </c>
      <c r="I65" s="93">
        <f>'Investissement PER'!BC68+'Investissement PER'!AZ68+'Investissement PER'!AW68+'Investissement PER'!AT68+'Investissement PER'!AQ69+'Investissement PER'!AN68+'Investissement PER'!AK68+'Investissement PER'!AH68+'Investissement PER'!BF68+'Investissement PER'!BI68+'Investissement PER'!BL68+'Investissement PER'!BO68+'Investissement PER'!AE68</f>
        <v>0</v>
      </c>
      <c r="J65" s="112">
        <f t="shared" si="1"/>
        <v>0</v>
      </c>
      <c r="L65" s="104">
        <f t="shared" si="2"/>
        <v>0</v>
      </c>
      <c r="M65" s="105" t="str">
        <f>IF(AND(D65&lt;&gt;'Investissement PEE'!Z68,Synthèse!H65&lt;&gt;'Investissement PEE'!AA68),"Les montants répartis ne correspondent pas aux montants de prime de partage de la valeur et d'abondement dans l'onglet 'Investissement PEE'",IF(D65&lt;&gt;'Investissement PEE'!Z68,"Le montant réparti en prime de partage de la valeur ne correspond pas au montant total de PPV indiqué dans l'onglet 'Investissement PEE'",IF(H65&lt;&gt;'Investissement PEE'!AA68,"Le montant réparti ne correspond pas au montant total d'abondement indiqué dans l'onglet 'PEE'","")))</f>
        <v/>
      </c>
      <c r="N65" s="147" t="str">
        <f>IF(AND(E65&lt;&gt;'Investissement PER'!Z68,Synthèse!I65&lt;&gt;'Investissement PER'!AA68),"Les montants répartis ne correspondent pas aux montants de prime de partage de la valeur et d'abondement dans l'onglet 'Investissement PER'",IF(E65&lt;&gt;'Investissement PER'!Z68,"Le montant réparti en prime de partage de la valeur ne correspond pas au montant total de PPV indiqué dans l'onglet 'Investissement PER'",IF(I65&lt;&gt;'Investissement PER'!AA68,"Le montant réparti ne correspond pas au montant total d'abondement indiqué dans l'onglet 'Investissement PER’","")))</f>
        <v/>
      </c>
    </row>
    <row r="66" spans="1:14" x14ac:dyDescent="0.25">
      <c r="A66" s="106">
        <f>'Investissement PEE'!D69</f>
        <v>0</v>
      </c>
      <c r="B66" s="70">
        <f>'Investissement PEE'!F69</f>
        <v>0</v>
      </c>
      <c r="C66" s="91">
        <f>'Investissement PEE'!H69</f>
        <v>0</v>
      </c>
      <c r="D66" s="103">
        <f>SUM('Investissement PEE'!AD69+'Investissement PEE'!AG69+'Investissement PEE'!AJ69+'Investissement PEE'!AM69+'Investissement PEE'!AP69+'Investissement PEE'!AS69+'Investissement PEE'!AV69+'Investissement PEE'!AY69+'Investissement PEE'!BB69+'Investissement PEE'!BE69+'Investissement PEE'!BH69+'Investissement PEE'!BK69)</f>
        <v>0</v>
      </c>
      <c r="E66" s="92">
        <f>SUM('Investissement PER'!AG69+'Investissement PER'!AJ69+'Investissement PER'!AM69+'Investissement PER'!AP70+'Investissement PER'!AS69+'Investissement PER'!AV69+'Investissement PER'!AY69+'Investissement PER'!BB69+'Investissement PER'!BE69+'Investissement PER'!BH69+'Investissement PER'!BK69+'Investissement PER'!BN69+'Investissement PER'!AD69)</f>
        <v>0</v>
      </c>
      <c r="F66" s="110">
        <f t="shared" si="0"/>
        <v>0</v>
      </c>
      <c r="H66" s="90">
        <f>'Investissement PEE'!AE69+'Investissement PEE'!AH69+'Investissement PEE'!AK69+'Investissement PEE'!AN69+'Investissement PEE'!AQ69+'Investissement PEE'!AT69+'Investissement PEE'!AW69+'Investissement PEE'!AZ69+'Investissement PEE'!BC69+'Investissement PEE'!BF69+'Investissement PEE'!BI69+'Investissement PEE'!BL69</f>
        <v>0</v>
      </c>
      <c r="I66" s="93">
        <f>'Investissement PER'!BC69+'Investissement PER'!AZ69+'Investissement PER'!AW69+'Investissement PER'!AT69+'Investissement PER'!AQ70+'Investissement PER'!AN69+'Investissement PER'!AK69+'Investissement PER'!AH69+'Investissement PER'!BF69+'Investissement PER'!BI69+'Investissement PER'!BL69+'Investissement PER'!BO69+'Investissement PER'!AE69</f>
        <v>0</v>
      </c>
      <c r="J66" s="112">
        <f t="shared" si="1"/>
        <v>0</v>
      </c>
      <c r="L66" s="104">
        <f t="shared" si="2"/>
        <v>0</v>
      </c>
      <c r="M66" s="105" t="str">
        <f>IF(AND(D66&lt;&gt;'Investissement PEE'!Z69,Synthèse!H66&lt;&gt;'Investissement PEE'!AA69),"Les montants répartis ne correspondent pas aux montants de prime de partage de la valeur et d'abondement dans l'onglet 'Investissement PEE'",IF(D66&lt;&gt;'Investissement PEE'!Z69,"Le montant réparti en prime de partage de la valeur ne correspond pas au montant total de PPV indiqué dans l'onglet 'Investissement PEE'",IF(H66&lt;&gt;'Investissement PEE'!AA69,"Le montant réparti ne correspond pas au montant total d'abondement indiqué dans l'onglet 'PEE'","")))</f>
        <v/>
      </c>
      <c r="N66" s="147" t="str">
        <f>IF(AND(E66&lt;&gt;'Investissement PER'!Z69,Synthèse!I66&lt;&gt;'Investissement PER'!AA69),"Les montants répartis ne correspondent pas aux montants de prime de partage de la valeur et d'abondement dans l'onglet 'Investissement PER'",IF(E66&lt;&gt;'Investissement PER'!Z69,"Le montant réparti en prime de partage de la valeur ne correspond pas au montant total de PPV indiqué dans l'onglet 'Investissement PER'",IF(I66&lt;&gt;'Investissement PER'!AA69,"Le montant réparti ne correspond pas au montant total d'abondement indiqué dans l'onglet 'Investissement PER’","")))</f>
        <v/>
      </c>
    </row>
    <row r="67" spans="1:14" x14ac:dyDescent="0.25">
      <c r="A67" s="106">
        <f>'Investissement PEE'!D70</f>
        <v>0</v>
      </c>
      <c r="B67" s="70">
        <f>'Investissement PEE'!F70</f>
        <v>0</v>
      </c>
      <c r="C67" s="91">
        <f>'Investissement PEE'!H70</f>
        <v>0</v>
      </c>
      <c r="D67" s="103">
        <f>SUM('Investissement PEE'!AD70+'Investissement PEE'!AG70+'Investissement PEE'!AJ70+'Investissement PEE'!AM70+'Investissement PEE'!AP70+'Investissement PEE'!AS70+'Investissement PEE'!AV70+'Investissement PEE'!AY70+'Investissement PEE'!BB70+'Investissement PEE'!BE70+'Investissement PEE'!BH70+'Investissement PEE'!BK70)</f>
        <v>0</v>
      </c>
      <c r="E67" s="92">
        <f>SUM('Investissement PER'!AG70+'Investissement PER'!AJ70+'Investissement PER'!AM70+'Investissement PER'!AP71+'Investissement PER'!AS70+'Investissement PER'!AV70+'Investissement PER'!AY70+'Investissement PER'!BB70+'Investissement PER'!BE70+'Investissement PER'!BH70+'Investissement PER'!BK70+'Investissement PER'!BN70+'Investissement PER'!AD70)</f>
        <v>0</v>
      </c>
      <c r="F67" s="110">
        <f t="shared" si="0"/>
        <v>0</v>
      </c>
      <c r="H67" s="90">
        <f>'Investissement PEE'!AE70+'Investissement PEE'!AH70+'Investissement PEE'!AK70+'Investissement PEE'!AN70+'Investissement PEE'!AQ70+'Investissement PEE'!AT70+'Investissement PEE'!AW70+'Investissement PEE'!AZ70+'Investissement PEE'!BC70+'Investissement PEE'!BF70+'Investissement PEE'!BI70+'Investissement PEE'!BL70</f>
        <v>0</v>
      </c>
      <c r="I67" s="93">
        <f>'Investissement PER'!BC70+'Investissement PER'!AZ70+'Investissement PER'!AW70+'Investissement PER'!AT70+'Investissement PER'!AQ71+'Investissement PER'!AN70+'Investissement PER'!AK70+'Investissement PER'!AH70+'Investissement PER'!BF70+'Investissement PER'!BI70+'Investissement PER'!BL70+'Investissement PER'!BO70+'Investissement PER'!AE70</f>
        <v>0</v>
      </c>
      <c r="J67" s="112">
        <f t="shared" si="1"/>
        <v>0</v>
      </c>
      <c r="L67" s="104">
        <f t="shared" si="2"/>
        <v>0</v>
      </c>
      <c r="M67" s="105" t="str">
        <f>IF(AND(D67&lt;&gt;'Investissement PEE'!Z70,Synthèse!H67&lt;&gt;'Investissement PEE'!AA70),"Les montants répartis ne correspondent pas aux montants de prime de partage de la valeur et d'abondement dans l'onglet 'Investissement PEE'",IF(D67&lt;&gt;'Investissement PEE'!Z70,"Le montant réparti en prime de partage de la valeur ne correspond pas au montant total de PPV indiqué dans l'onglet 'Investissement PEE'",IF(H67&lt;&gt;'Investissement PEE'!AA70,"Le montant réparti ne correspond pas au montant total d'abondement indiqué dans l'onglet 'PEE'","")))</f>
        <v/>
      </c>
      <c r="N67" s="147" t="str">
        <f>IF(AND(E67&lt;&gt;'Investissement PER'!Z70,Synthèse!I67&lt;&gt;'Investissement PER'!AA70),"Les montants répartis ne correspondent pas aux montants de prime de partage de la valeur et d'abondement dans l'onglet 'Investissement PER'",IF(E67&lt;&gt;'Investissement PER'!Z70,"Le montant réparti en prime de partage de la valeur ne correspond pas au montant total de PPV indiqué dans l'onglet 'Investissement PER'",IF(I67&lt;&gt;'Investissement PER'!AA70,"Le montant réparti ne correspond pas au montant total d'abondement indiqué dans l'onglet 'Investissement PER’","")))</f>
        <v/>
      </c>
    </row>
    <row r="68" spans="1:14" x14ac:dyDescent="0.25">
      <c r="A68" s="106">
        <f>'Investissement PEE'!D71</f>
        <v>0</v>
      </c>
      <c r="B68" s="70">
        <f>'Investissement PEE'!F71</f>
        <v>0</v>
      </c>
      <c r="C68" s="91">
        <f>'Investissement PEE'!H71</f>
        <v>0</v>
      </c>
      <c r="D68" s="103">
        <f>SUM('Investissement PEE'!AD71+'Investissement PEE'!AG71+'Investissement PEE'!AJ71+'Investissement PEE'!AM71+'Investissement PEE'!AP71+'Investissement PEE'!AS71+'Investissement PEE'!AV71+'Investissement PEE'!AY71+'Investissement PEE'!BB71+'Investissement PEE'!BE71+'Investissement PEE'!BH71+'Investissement PEE'!BK71)</f>
        <v>0</v>
      </c>
      <c r="E68" s="92">
        <f>SUM('Investissement PER'!AG71+'Investissement PER'!AJ71+'Investissement PER'!AM71+'Investissement PER'!AP72+'Investissement PER'!AS71+'Investissement PER'!AV71+'Investissement PER'!AY71+'Investissement PER'!BB71+'Investissement PER'!BE71+'Investissement PER'!BH71+'Investissement PER'!BK71+'Investissement PER'!BN71+'Investissement PER'!AD71)</f>
        <v>0</v>
      </c>
      <c r="F68" s="110">
        <f t="shared" ref="F68:F101" si="3">D68+E68</f>
        <v>0</v>
      </c>
      <c r="H68" s="90">
        <f>'Investissement PEE'!AE71+'Investissement PEE'!AH71+'Investissement PEE'!AK71+'Investissement PEE'!AN71+'Investissement PEE'!AQ71+'Investissement PEE'!AT71+'Investissement PEE'!AW71+'Investissement PEE'!AZ71+'Investissement PEE'!BC71+'Investissement PEE'!BF71+'Investissement PEE'!BI71+'Investissement PEE'!BL71</f>
        <v>0</v>
      </c>
      <c r="I68" s="93">
        <f>'Investissement PER'!BC71+'Investissement PER'!AZ71+'Investissement PER'!AW71+'Investissement PER'!AT71+'Investissement PER'!AQ72+'Investissement PER'!AN71+'Investissement PER'!AK71+'Investissement PER'!AH71+'Investissement PER'!BF71+'Investissement PER'!BI71+'Investissement PER'!BL71+'Investissement PER'!BO71+'Investissement PER'!AE71</f>
        <v>0</v>
      </c>
      <c r="J68" s="112">
        <f t="shared" ref="J68:J101" si="4">H68+I68</f>
        <v>0</v>
      </c>
      <c r="L68" s="104">
        <f t="shared" ref="L68:L101" si="5">F68+J68</f>
        <v>0</v>
      </c>
      <c r="M68" s="105" t="str">
        <f>IF(AND(D68&lt;&gt;'Investissement PEE'!Z71,Synthèse!H68&lt;&gt;'Investissement PEE'!AA71),"Les montants répartis ne correspondent pas aux montants de prime de partage de la valeur et d'abondement dans l'onglet 'Investissement PEE'",IF(D68&lt;&gt;'Investissement PEE'!Z71,"Le montant réparti en prime de partage de la valeur ne correspond pas au montant total de PPV indiqué dans l'onglet 'Investissement PEE'",IF(H68&lt;&gt;'Investissement PEE'!AA71,"Le montant réparti ne correspond pas au montant total d'abondement indiqué dans l'onglet 'PEE'","")))</f>
        <v/>
      </c>
      <c r="N68" s="147" t="str">
        <f>IF(AND(E68&lt;&gt;'Investissement PER'!Z71,Synthèse!I68&lt;&gt;'Investissement PER'!AA71),"Les montants répartis ne correspondent pas aux montants de prime de partage de la valeur et d'abondement dans l'onglet 'Investissement PER'",IF(E68&lt;&gt;'Investissement PER'!Z71,"Le montant réparti en prime de partage de la valeur ne correspond pas au montant total de PPV indiqué dans l'onglet 'Investissement PER'",IF(I68&lt;&gt;'Investissement PER'!AA71,"Le montant réparti ne correspond pas au montant total d'abondement indiqué dans l'onglet 'Investissement PER’","")))</f>
        <v/>
      </c>
    </row>
    <row r="69" spans="1:14" x14ac:dyDescent="0.25">
      <c r="A69" s="106">
        <f>'Investissement PEE'!D72</f>
        <v>0</v>
      </c>
      <c r="B69" s="70">
        <f>'Investissement PEE'!F72</f>
        <v>0</v>
      </c>
      <c r="C69" s="91">
        <f>'Investissement PEE'!H72</f>
        <v>0</v>
      </c>
      <c r="D69" s="103">
        <f>SUM('Investissement PEE'!AD72+'Investissement PEE'!AG72+'Investissement PEE'!AJ72+'Investissement PEE'!AM72+'Investissement PEE'!AP72+'Investissement PEE'!AS72+'Investissement PEE'!AV72+'Investissement PEE'!AY72+'Investissement PEE'!BB72+'Investissement PEE'!BE72+'Investissement PEE'!BH72+'Investissement PEE'!BK72)</f>
        <v>0</v>
      </c>
      <c r="E69" s="92">
        <f>SUM('Investissement PER'!AG72+'Investissement PER'!AJ72+'Investissement PER'!AM72+'Investissement PER'!AP73+'Investissement PER'!AS72+'Investissement PER'!AV72+'Investissement PER'!AY72+'Investissement PER'!BB72+'Investissement PER'!BE72+'Investissement PER'!BH72+'Investissement PER'!BK72+'Investissement PER'!BN72+'Investissement PER'!AD72)</f>
        <v>0</v>
      </c>
      <c r="F69" s="110">
        <f t="shared" si="3"/>
        <v>0</v>
      </c>
      <c r="H69" s="90">
        <f>'Investissement PEE'!AE72+'Investissement PEE'!AH72+'Investissement PEE'!AK72+'Investissement PEE'!AN72+'Investissement PEE'!AQ72+'Investissement PEE'!AT72+'Investissement PEE'!AW72+'Investissement PEE'!AZ72+'Investissement PEE'!BC72+'Investissement PEE'!BF72+'Investissement PEE'!BI72+'Investissement PEE'!BL72</f>
        <v>0</v>
      </c>
      <c r="I69" s="93">
        <f>'Investissement PER'!BC72+'Investissement PER'!AZ72+'Investissement PER'!AW72+'Investissement PER'!AT72+'Investissement PER'!AQ73+'Investissement PER'!AN72+'Investissement PER'!AK72+'Investissement PER'!AH72+'Investissement PER'!BF72+'Investissement PER'!BI72+'Investissement PER'!BL72+'Investissement PER'!BO72+'Investissement PER'!AE72</f>
        <v>0</v>
      </c>
      <c r="J69" s="112">
        <f t="shared" si="4"/>
        <v>0</v>
      </c>
      <c r="L69" s="104">
        <f t="shared" si="5"/>
        <v>0</v>
      </c>
      <c r="M69" s="105" t="str">
        <f>IF(AND(D69&lt;&gt;'Investissement PEE'!Z72,Synthèse!H69&lt;&gt;'Investissement PEE'!AA72),"Les montants répartis ne correspondent pas aux montants de prime de partage de la valeur et d'abondement dans l'onglet 'Investissement PEE'",IF(D69&lt;&gt;'Investissement PEE'!Z72,"Le montant réparti en prime de partage de la valeur ne correspond pas au montant total de PPV indiqué dans l'onglet 'Investissement PEE'",IF(H69&lt;&gt;'Investissement PEE'!AA72,"Le montant réparti ne correspond pas au montant total d'abondement indiqué dans l'onglet 'PEE'","")))</f>
        <v/>
      </c>
      <c r="N69" s="147" t="str">
        <f>IF(AND(E69&lt;&gt;'Investissement PER'!Z72,Synthèse!I69&lt;&gt;'Investissement PER'!AA72),"Les montants répartis ne correspondent pas aux montants de prime de partage de la valeur et d'abondement dans l'onglet 'Investissement PER'",IF(E69&lt;&gt;'Investissement PER'!Z72,"Le montant réparti en prime de partage de la valeur ne correspond pas au montant total de PPV indiqué dans l'onglet 'Investissement PER'",IF(I69&lt;&gt;'Investissement PER'!AA72,"Le montant réparti ne correspond pas au montant total d'abondement indiqué dans l'onglet 'Investissement PER’","")))</f>
        <v/>
      </c>
    </row>
    <row r="70" spans="1:14" x14ac:dyDescent="0.25">
      <c r="A70" s="106">
        <f>'Investissement PEE'!D73</f>
        <v>0</v>
      </c>
      <c r="B70" s="70">
        <f>'Investissement PEE'!F73</f>
        <v>0</v>
      </c>
      <c r="C70" s="91">
        <f>'Investissement PEE'!H73</f>
        <v>0</v>
      </c>
      <c r="D70" s="103">
        <f>SUM('Investissement PEE'!AD73+'Investissement PEE'!AG73+'Investissement PEE'!AJ73+'Investissement PEE'!AM73+'Investissement PEE'!AP73+'Investissement PEE'!AS73+'Investissement PEE'!AV73+'Investissement PEE'!AY73+'Investissement PEE'!BB73+'Investissement PEE'!BE73+'Investissement PEE'!BH73+'Investissement PEE'!BK73)</f>
        <v>0</v>
      </c>
      <c r="E70" s="92">
        <f>SUM('Investissement PER'!AG73+'Investissement PER'!AJ73+'Investissement PER'!AM73+'Investissement PER'!AP74+'Investissement PER'!AS73+'Investissement PER'!AV73+'Investissement PER'!AY73+'Investissement PER'!BB73+'Investissement PER'!BE73+'Investissement PER'!BH73+'Investissement PER'!BK73+'Investissement PER'!BN73+'Investissement PER'!AD73)</f>
        <v>0</v>
      </c>
      <c r="F70" s="110">
        <f t="shared" si="3"/>
        <v>0</v>
      </c>
      <c r="H70" s="90">
        <f>'Investissement PEE'!AE73+'Investissement PEE'!AH73+'Investissement PEE'!AK73+'Investissement PEE'!AN73+'Investissement PEE'!AQ73+'Investissement PEE'!AT73+'Investissement PEE'!AW73+'Investissement PEE'!AZ73+'Investissement PEE'!BC73+'Investissement PEE'!BF73+'Investissement PEE'!BI73+'Investissement PEE'!BL73</f>
        <v>0</v>
      </c>
      <c r="I70" s="93">
        <f>'Investissement PER'!BC73+'Investissement PER'!AZ73+'Investissement PER'!AW73+'Investissement PER'!AT73+'Investissement PER'!AQ74+'Investissement PER'!AN73+'Investissement PER'!AK73+'Investissement PER'!AH73+'Investissement PER'!BF73+'Investissement PER'!BI73+'Investissement PER'!BL73+'Investissement PER'!BO73+'Investissement PER'!AE73</f>
        <v>0</v>
      </c>
      <c r="J70" s="112">
        <f t="shared" si="4"/>
        <v>0</v>
      </c>
      <c r="L70" s="104">
        <f t="shared" si="5"/>
        <v>0</v>
      </c>
      <c r="M70" s="105" t="str">
        <f>IF(AND(D70&lt;&gt;'Investissement PEE'!Z73,Synthèse!H70&lt;&gt;'Investissement PEE'!AA73),"Les montants répartis ne correspondent pas aux montants de prime de partage de la valeur et d'abondement dans l'onglet 'Investissement PEE'",IF(D70&lt;&gt;'Investissement PEE'!Z73,"Le montant réparti en prime de partage de la valeur ne correspond pas au montant total de PPV indiqué dans l'onglet 'Investissement PEE'",IF(H70&lt;&gt;'Investissement PEE'!AA73,"Le montant réparti ne correspond pas au montant total d'abondement indiqué dans l'onglet 'PEE'","")))</f>
        <v/>
      </c>
      <c r="N70" s="147" t="str">
        <f>IF(AND(E70&lt;&gt;'Investissement PER'!Z73,Synthèse!I70&lt;&gt;'Investissement PER'!AA73),"Les montants répartis ne correspondent pas aux montants de prime de partage de la valeur et d'abondement dans l'onglet 'Investissement PER'",IF(E70&lt;&gt;'Investissement PER'!Z73,"Le montant réparti en prime de partage de la valeur ne correspond pas au montant total de PPV indiqué dans l'onglet 'Investissement PER'",IF(I70&lt;&gt;'Investissement PER'!AA73,"Le montant réparti ne correspond pas au montant total d'abondement indiqué dans l'onglet 'Investissement PER’","")))</f>
        <v/>
      </c>
    </row>
    <row r="71" spans="1:14" x14ac:dyDescent="0.25">
      <c r="A71" s="106">
        <f>'Investissement PEE'!D74</f>
        <v>0</v>
      </c>
      <c r="B71" s="70">
        <f>'Investissement PEE'!F74</f>
        <v>0</v>
      </c>
      <c r="C71" s="91">
        <f>'Investissement PEE'!H74</f>
        <v>0</v>
      </c>
      <c r="D71" s="103">
        <f>SUM('Investissement PEE'!AD74+'Investissement PEE'!AG74+'Investissement PEE'!AJ74+'Investissement PEE'!AM74+'Investissement PEE'!AP74+'Investissement PEE'!AS74+'Investissement PEE'!AV74+'Investissement PEE'!AY74+'Investissement PEE'!BB74+'Investissement PEE'!BE74+'Investissement PEE'!BH74+'Investissement PEE'!BK74)</f>
        <v>0</v>
      </c>
      <c r="E71" s="92">
        <f>SUM('Investissement PER'!AG74+'Investissement PER'!AJ74+'Investissement PER'!AM74+'Investissement PER'!AP75+'Investissement PER'!AS74+'Investissement PER'!AV74+'Investissement PER'!AY74+'Investissement PER'!BB74+'Investissement PER'!BE74+'Investissement PER'!BH74+'Investissement PER'!BK74+'Investissement PER'!BN74+'Investissement PER'!AD74)</f>
        <v>0</v>
      </c>
      <c r="F71" s="110">
        <f t="shared" si="3"/>
        <v>0</v>
      </c>
      <c r="H71" s="90">
        <f>'Investissement PEE'!AE74+'Investissement PEE'!AH74+'Investissement PEE'!AK74+'Investissement PEE'!AN74+'Investissement PEE'!AQ74+'Investissement PEE'!AT74+'Investissement PEE'!AW74+'Investissement PEE'!AZ74+'Investissement PEE'!BC74+'Investissement PEE'!BF74+'Investissement PEE'!BI74+'Investissement PEE'!BL74</f>
        <v>0</v>
      </c>
      <c r="I71" s="93">
        <f>'Investissement PER'!BC74+'Investissement PER'!AZ74+'Investissement PER'!AW74+'Investissement PER'!AT74+'Investissement PER'!AQ75+'Investissement PER'!AN74+'Investissement PER'!AK74+'Investissement PER'!AH74+'Investissement PER'!BF74+'Investissement PER'!BI74+'Investissement PER'!BL74+'Investissement PER'!BO74+'Investissement PER'!AE74</f>
        <v>0</v>
      </c>
      <c r="J71" s="112">
        <f t="shared" si="4"/>
        <v>0</v>
      </c>
      <c r="L71" s="104">
        <f t="shared" si="5"/>
        <v>0</v>
      </c>
      <c r="M71" s="105" t="str">
        <f>IF(AND(D71&lt;&gt;'Investissement PEE'!Z74,Synthèse!H71&lt;&gt;'Investissement PEE'!AA74),"Les montants répartis ne correspondent pas aux montants de prime de partage de la valeur et d'abondement dans l'onglet 'Investissement PEE'",IF(D71&lt;&gt;'Investissement PEE'!Z74,"Le montant réparti en prime de partage de la valeur ne correspond pas au montant total de PPV indiqué dans l'onglet 'Investissement PEE'",IF(H71&lt;&gt;'Investissement PEE'!AA74,"Le montant réparti ne correspond pas au montant total d'abondement indiqué dans l'onglet 'PEE'","")))</f>
        <v/>
      </c>
      <c r="N71" s="147" t="str">
        <f>IF(AND(E71&lt;&gt;'Investissement PER'!Z74,Synthèse!I71&lt;&gt;'Investissement PER'!AA74),"Les montants répartis ne correspondent pas aux montants de prime de partage de la valeur et d'abondement dans l'onglet 'Investissement PER'",IF(E71&lt;&gt;'Investissement PER'!Z74,"Le montant réparti en prime de partage de la valeur ne correspond pas au montant total de PPV indiqué dans l'onglet 'Investissement PER'",IF(I71&lt;&gt;'Investissement PER'!AA74,"Le montant réparti ne correspond pas au montant total d'abondement indiqué dans l'onglet 'Investissement PER’","")))</f>
        <v/>
      </c>
    </row>
    <row r="72" spans="1:14" x14ac:dyDescent="0.25">
      <c r="A72" s="106">
        <f>'Investissement PEE'!D75</f>
        <v>0</v>
      </c>
      <c r="B72" s="70">
        <f>'Investissement PEE'!F75</f>
        <v>0</v>
      </c>
      <c r="C72" s="91">
        <f>'Investissement PEE'!H75</f>
        <v>0</v>
      </c>
      <c r="D72" s="103">
        <f>SUM('Investissement PEE'!AD75+'Investissement PEE'!AG75+'Investissement PEE'!AJ75+'Investissement PEE'!AM75+'Investissement PEE'!AP75+'Investissement PEE'!AS75+'Investissement PEE'!AV75+'Investissement PEE'!AY75+'Investissement PEE'!BB75+'Investissement PEE'!BE75+'Investissement PEE'!BH75+'Investissement PEE'!BK75)</f>
        <v>0</v>
      </c>
      <c r="E72" s="92">
        <f>SUM('Investissement PER'!AG75+'Investissement PER'!AJ75+'Investissement PER'!AM75+'Investissement PER'!AP76+'Investissement PER'!AS75+'Investissement PER'!AV75+'Investissement PER'!AY75+'Investissement PER'!BB75+'Investissement PER'!BE75+'Investissement PER'!BH75+'Investissement PER'!BK75+'Investissement PER'!BN75+'Investissement PER'!AD75)</f>
        <v>0</v>
      </c>
      <c r="F72" s="110">
        <f t="shared" si="3"/>
        <v>0</v>
      </c>
      <c r="H72" s="90">
        <f>'Investissement PEE'!AE75+'Investissement PEE'!AH75+'Investissement PEE'!AK75+'Investissement PEE'!AN75+'Investissement PEE'!AQ75+'Investissement PEE'!AT75+'Investissement PEE'!AW75+'Investissement PEE'!AZ75+'Investissement PEE'!BC75+'Investissement PEE'!BF75+'Investissement PEE'!BI75+'Investissement PEE'!BL75</f>
        <v>0</v>
      </c>
      <c r="I72" s="93">
        <f>'Investissement PER'!BC75+'Investissement PER'!AZ75+'Investissement PER'!AW75+'Investissement PER'!AT75+'Investissement PER'!AQ76+'Investissement PER'!AN75+'Investissement PER'!AK75+'Investissement PER'!AH75+'Investissement PER'!BF75+'Investissement PER'!BI75+'Investissement PER'!BL75+'Investissement PER'!BO75+'Investissement PER'!AE75</f>
        <v>0</v>
      </c>
      <c r="J72" s="112">
        <f t="shared" si="4"/>
        <v>0</v>
      </c>
      <c r="L72" s="104">
        <f t="shared" si="5"/>
        <v>0</v>
      </c>
      <c r="M72" s="105" t="str">
        <f>IF(AND(D72&lt;&gt;'Investissement PEE'!Z75,Synthèse!H72&lt;&gt;'Investissement PEE'!AA75),"Les montants répartis ne correspondent pas aux montants de prime de partage de la valeur et d'abondement dans l'onglet 'Investissement PEE'",IF(D72&lt;&gt;'Investissement PEE'!Z75,"Le montant réparti en prime de partage de la valeur ne correspond pas au montant total de PPV indiqué dans l'onglet 'Investissement PEE'",IF(H72&lt;&gt;'Investissement PEE'!AA75,"Le montant réparti ne correspond pas au montant total d'abondement indiqué dans l'onglet 'PEE'","")))</f>
        <v/>
      </c>
      <c r="N72" s="147" t="str">
        <f>IF(AND(E72&lt;&gt;'Investissement PER'!Z75,Synthèse!I72&lt;&gt;'Investissement PER'!AA75),"Les montants répartis ne correspondent pas aux montants de prime de partage de la valeur et d'abondement dans l'onglet 'Investissement PER'",IF(E72&lt;&gt;'Investissement PER'!Z75,"Le montant réparti en prime de partage de la valeur ne correspond pas au montant total de PPV indiqué dans l'onglet 'Investissement PER'",IF(I72&lt;&gt;'Investissement PER'!AA75,"Le montant réparti ne correspond pas au montant total d'abondement indiqué dans l'onglet 'Investissement PER’","")))</f>
        <v/>
      </c>
    </row>
    <row r="73" spans="1:14" x14ac:dyDescent="0.25">
      <c r="A73" s="106">
        <f>'Investissement PEE'!D76</f>
        <v>0</v>
      </c>
      <c r="B73" s="70">
        <f>'Investissement PEE'!F76</f>
        <v>0</v>
      </c>
      <c r="C73" s="91">
        <f>'Investissement PEE'!H76</f>
        <v>0</v>
      </c>
      <c r="D73" s="103">
        <f>SUM('Investissement PEE'!AD76+'Investissement PEE'!AG76+'Investissement PEE'!AJ76+'Investissement PEE'!AM76+'Investissement PEE'!AP76+'Investissement PEE'!AS76+'Investissement PEE'!AV76+'Investissement PEE'!AY76+'Investissement PEE'!BB76+'Investissement PEE'!BE76+'Investissement PEE'!BH76+'Investissement PEE'!BK76)</f>
        <v>0</v>
      </c>
      <c r="E73" s="92">
        <f>SUM('Investissement PER'!AG76+'Investissement PER'!AJ76+'Investissement PER'!AM76+'Investissement PER'!AP77+'Investissement PER'!AS76+'Investissement PER'!AV76+'Investissement PER'!AY76+'Investissement PER'!BB76+'Investissement PER'!BE76+'Investissement PER'!BH76+'Investissement PER'!BK76+'Investissement PER'!BN76+'Investissement PER'!AD76)</f>
        <v>0</v>
      </c>
      <c r="F73" s="110">
        <f t="shared" si="3"/>
        <v>0</v>
      </c>
      <c r="H73" s="90">
        <f>'Investissement PEE'!AE76+'Investissement PEE'!AH76+'Investissement PEE'!AK76+'Investissement PEE'!AN76+'Investissement PEE'!AQ76+'Investissement PEE'!AT76+'Investissement PEE'!AW76+'Investissement PEE'!AZ76+'Investissement PEE'!BC76+'Investissement PEE'!BF76+'Investissement PEE'!BI76+'Investissement PEE'!BL76</f>
        <v>0</v>
      </c>
      <c r="I73" s="93">
        <f>'Investissement PER'!BC76+'Investissement PER'!AZ76+'Investissement PER'!AW76+'Investissement PER'!AT76+'Investissement PER'!AQ77+'Investissement PER'!AN76+'Investissement PER'!AK76+'Investissement PER'!AH76+'Investissement PER'!BF76+'Investissement PER'!BI76+'Investissement PER'!BL76+'Investissement PER'!BO76+'Investissement PER'!AE76</f>
        <v>0</v>
      </c>
      <c r="J73" s="112">
        <f t="shared" si="4"/>
        <v>0</v>
      </c>
      <c r="L73" s="104">
        <f t="shared" si="5"/>
        <v>0</v>
      </c>
      <c r="M73" s="105" t="str">
        <f>IF(AND(D73&lt;&gt;'Investissement PEE'!Z76,Synthèse!H73&lt;&gt;'Investissement PEE'!AA76),"Les montants répartis ne correspondent pas aux montants de prime de partage de la valeur et d'abondement dans l'onglet 'Investissement PEE'",IF(D73&lt;&gt;'Investissement PEE'!Z76,"Le montant réparti en prime de partage de la valeur ne correspond pas au montant total de PPV indiqué dans l'onglet 'Investissement PEE'",IF(H73&lt;&gt;'Investissement PEE'!AA76,"Le montant réparti ne correspond pas au montant total d'abondement indiqué dans l'onglet 'PEE'","")))</f>
        <v/>
      </c>
      <c r="N73" s="147" t="str">
        <f>IF(AND(E73&lt;&gt;'Investissement PER'!Z76,Synthèse!I73&lt;&gt;'Investissement PER'!AA76),"Les montants répartis ne correspondent pas aux montants de prime de partage de la valeur et d'abondement dans l'onglet 'Investissement PER'",IF(E73&lt;&gt;'Investissement PER'!Z76,"Le montant réparti en prime de partage de la valeur ne correspond pas au montant total de PPV indiqué dans l'onglet 'Investissement PER'",IF(I73&lt;&gt;'Investissement PER'!AA76,"Le montant réparti ne correspond pas au montant total d'abondement indiqué dans l'onglet 'Investissement PER’","")))</f>
        <v/>
      </c>
    </row>
    <row r="74" spans="1:14" x14ac:dyDescent="0.25">
      <c r="A74" s="106">
        <f>'Investissement PEE'!D77</f>
        <v>0</v>
      </c>
      <c r="B74" s="70">
        <f>'Investissement PEE'!F77</f>
        <v>0</v>
      </c>
      <c r="C74" s="91">
        <f>'Investissement PEE'!H77</f>
        <v>0</v>
      </c>
      <c r="D74" s="103">
        <f>SUM('Investissement PEE'!AD77+'Investissement PEE'!AG77+'Investissement PEE'!AJ77+'Investissement PEE'!AM77+'Investissement PEE'!AP77+'Investissement PEE'!AS77+'Investissement PEE'!AV77+'Investissement PEE'!AY77+'Investissement PEE'!BB77+'Investissement PEE'!BE77+'Investissement PEE'!BH77+'Investissement PEE'!BK77)</f>
        <v>0</v>
      </c>
      <c r="E74" s="92">
        <f>SUM('Investissement PER'!AG77+'Investissement PER'!AJ77+'Investissement PER'!AM77+'Investissement PER'!AP78+'Investissement PER'!AS77+'Investissement PER'!AV77+'Investissement PER'!AY77+'Investissement PER'!BB77+'Investissement PER'!BE77+'Investissement PER'!BH77+'Investissement PER'!BK77+'Investissement PER'!BN77+'Investissement PER'!AD77)</f>
        <v>0</v>
      </c>
      <c r="F74" s="110">
        <f t="shared" si="3"/>
        <v>0</v>
      </c>
      <c r="H74" s="90">
        <f>'Investissement PEE'!AE77+'Investissement PEE'!AH77+'Investissement PEE'!AK77+'Investissement PEE'!AN77+'Investissement PEE'!AQ77+'Investissement PEE'!AT77+'Investissement PEE'!AW77+'Investissement PEE'!AZ77+'Investissement PEE'!BC77+'Investissement PEE'!BF77+'Investissement PEE'!BI77+'Investissement PEE'!BL77</f>
        <v>0</v>
      </c>
      <c r="I74" s="93">
        <f>'Investissement PER'!BC77+'Investissement PER'!AZ77+'Investissement PER'!AW77+'Investissement PER'!AT77+'Investissement PER'!AQ78+'Investissement PER'!AN77+'Investissement PER'!AK77+'Investissement PER'!AH77+'Investissement PER'!BF77+'Investissement PER'!BI77+'Investissement PER'!BL77+'Investissement PER'!BO77+'Investissement PER'!AE77</f>
        <v>0</v>
      </c>
      <c r="J74" s="112">
        <f t="shared" si="4"/>
        <v>0</v>
      </c>
      <c r="L74" s="104">
        <f t="shared" si="5"/>
        <v>0</v>
      </c>
      <c r="M74" s="105" t="str">
        <f>IF(AND(D74&lt;&gt;'Investissement PEE'!Z77,Synthèse!H74&lt;&gt;'Investissement PEE'!AA77),"Les montants répartis ne correspondent pas aux montants de prime de partage de la valeur et d'abondement dans l'onglet 'Investissement PEE'",IF(D74&lt;&gt;'Investissement PEE'!Z77,"Le montant réparti en prime de partage de la valeur ne correspond pas au montant total de PPV indiqué dans l'onglet 'Investissement PEE'",IF(H74&lt;&gt;'Investissement PEE'!AA77,"Le montant réparti ne correspond pas au montant total d'abondement indiqué dans l'onglet 'PEE'","")))</f>
        <v/>
      </c>
      <c r="N74" s="147" t="str">
        <f>IF(AND(E74&lt;&gt;'Investissement PER'!Z77,Synthèse!I74&lt;&gt;'Investissement PER'!AA77),"Les montants répartis ne correspondent pas aux montants de prime de partage de la valeur et d'abondement dans l'onglet 'Investissement PER'",IF(E74&lt;&gt;'Investissement PER'!Z77,"Le montant réparti en prime de partage de la valeur ne correspond pas au montant total de PPV indiqué dans l'onglet 'Investissement PER'",IF(I74&lt;&gt;'Investissement PER'!AA77,"Le montant réparti ne correspond pas au montant total d'abondement indiqué dans l'onglet 'Investissement PER’","")))</f>
        <v/>
      </c>
    </row>
    <row r="75" spans="1:14" x14ac:dyDescent="0.25">
      <c r="A75" s="106">
        <f>'Investissement PEE'!D78</f>
        <v>0</v>
      </c>
      <c r="B75" s="70">
        <f>'Investissement PEE'!F78</f>
        <v>0</v>
      </c>
      <c r="C75" s="91">
        <f>'Investissement PEE'!H78</f>
        <v>0</v>
      </c>
      <c r="D75" s="103">
        <f>SUM('Investissement PEE'!AD78+'Investissement PEE'!AG78+'Investissement PEE'!AJ78+'Investissement PEE'!AM78+'Investissement PEE'!AP78+'Investissement PEE'!AS78+'Investissement PEE'!AV78+'Investissement PEE'!AY78+'Investissement PEE'!BB78+'Investissement PEE'!BE78+'Investissement PEE'!BH78+'Investissement PEE'!BK78)</f>
        <v>0</v>
      </c>
      <c r="E75" s="92">
        <f>SUM('Investissement PER'!AG78+'Investissement PER'!AJ78+'Investissement PER'!AM78+'Investissement PER'!AP79+'Investissement PER'!AS78+'Investissement PER'!AV78+'Investissement PER'!AY78+'Investissement PER'!BB78+'Investissement PER'!BE78+'Investissement PER'!BH78+'Investissement PER'!BK78+'Investissement PER'!BN78+'Investissement PER'!AD78)</f>
        <v>0</v>
      </c>
      <c r="F75" s="110">
        <f t="shared" si="3"/>
        <v>0</v>
      </c>
      <c r="H75" s="90">
        <f>'Investissement PEE'!AE78+'Investissement PEE'!AH78+'Investissement PEE'!AK78+'Investissement PEE'!AN78+'Investissement PEE'!AQ78+'Investissement PEE'!AT78+'Investissement PEE'!AW78+'Investissement PEE'!AZ78+'Investissement PEE'!BC78+'Investissement PEE'!BF78+'Investissement PEE'!BI78+'Investissement PEE'!BL78</f>
        <v>0</v>
      </c>
      <c r="I75" s="93">
        <f>'Investissement PER'!BC78+'Investissement PER'!AZ78+'Investissement PER'!AW78+'Investissement PER'!AT78+'Investissement PER'!AQ79+'Investissement PER'!AN78+'Investissement PER'!AK78+'Investissement PER'!AH78+'Investissement PER'!BF78+'Investissement PER'!BI78+'Investissement PER'!BL78+'Investissement PER'!BO78+'Investissement PER'!AE78</f>
        <v>0</v>
      </c>
      <c r="J75" s="112">
        <f t="shared" si="4"/>
        <v>0</v>
      </c>
      <c r="L75" s="104">
        <f t="shared" si="5"/>
        <v>0</v>
      </c>
      <c r="M75" s="105" t="str">
        <f>IF(AND(D75&lt;&gt;'Investissement PEE'!Z78,Synthèse!H75&lt;&gt;'Investissement PEE'!AA78),"Les montants répartis ne correspondent pas aux montants de prime de partage de la valeur et d'abondement dans l'onglet 'Investissement PEE'",IF(D75&lt;&gt;'Investissement PEE'!Z78,"Le montant réparti en prime de partage de la valeur ne correspond pas au montant total de PPV indiqué dans l'onglet 'Investissement PEE'",IF(H75&lt;&gt;'Investissement PEE'!AA78,"Le montant réparti ne correspond pas au montant total d'abondement indiqué dans l'onglet 'PEE'","")))</f>
        <v/>
      </c>
      <c r="N75" s="147" t="str">
        <f>IF(AND(E75&lt;&gt;'Investissement PER'!Z78,Synthèse!I75&lt;&gt;'Investissement PER'!AA78),"Les montants répartis ne correspondent pas aux montants de prime de partage de la valeur et d'abondement dans l'onglet 'Investissement PER'",IF(E75&lt;&gt;'Investissement PER'!Z78,"Le montant réparti en prime de partage de la valeur ne correspond pas au montant total de PPV indiqué dans l'onglet 'Investissement PER'",IF(I75&lt;&gt;'Investissement PER'!AA78,"Le montant réparti ne correspond pas au montant total d'abondement indiqué dans l'onglet 'Investissement PER’","")))</f>
        <v/>
      </c>
    </row>
    <row r="76" spans="1:14" x14ac:dyDescent="0.25">
      <c r="A76" s="106">
        <f>'Investissement PEE'!D79</f>
        <v>0</v>
      </c>
      <c r="B76" s="70">
        <f>'Investissement PEE'!F79</f>
        <v>0</v>
      </c>
      <c r="C76" s="91">
        <f>'Investissement PEE'!H79</f>
        <v>0</v>
      </c>
      <c r="D76" s="103">
        <f>SUM('Investissement PEE'!AD79+'Investissement PEE'!AG79+'Investissement PEE'!AJ79+'Investissement PEE'!AM79+'Investissement PEE'!AP79+'Investissement PEE'!AS79+'Investissement PEE'!AV79+'Investissement PEE'!AY79+'Investissement PEE'!BB79+'Investissement PEE'!BE79+'Investissement PEE'!BH79+'Investissement PEE'!BK79)</f>
        <v>0</v>
      </c>
      <c r="E76" s="92">
        <f>SUM('Investissement PER'!AG79+'Investissement PER'!AJ79+'Investissement PER'!AM79+'Investissement PER'!AP80+'Investissement PER'!AS79+'Investissement PER'!AV79+'Investissement PER'!AY79+'Investissement PER'!BB79+'Investissement PER'!BE79+'Investissement PER'!BH79+'Investissement PER'!BK79+'Investissement PER'!BN79+'Investissement PER'!AD79)</f>
        <v>0</v>
      </c>
      <c r="F76" s="110">
        <f t="shared" si="3"/>
        <v>0</v>
      </c>
      <c r="H76" s="90">
        <f>'Investissement PEE'!AE79+'Investissement PEE'!AH79+'Investissement PEE'!AK79+'Investissement PEE'!AN79+'Investissement PEE'!AQ79+'Investissement PEE'!AT79+'Investissement PEE'!AW79+'Investissement PEE'!AZ79+'Investissement PEE'!BC79+'Investissement PEE'!BF79+'Investissement PEE'!BI79+'Investissement PEE'!BL79</f>
        <v>0</v>
      </c>
      <c r="I76" s="93">
        <f>'Investissement PER'!BC79+'Investissement PER'!AZ79+'Investissement PER'!AW79+'Investissement PER'!AT79+'Investissement PER'!AQ80+'Investissement PER'!AN79+'Investissement PER'!AK79+'Investissement PER'!AH79+'Investissement PER'!BF79+'Investissement PER'!BI79+'Investissement PER'!BL79+'Investissement PER'!BO79+'Investissement PER'!AE79</f>
        <v>0</v>
      </c>
      <c r="J76" s="112">
        <f t="shared" si="4"/>
        <v>0</v>
      </c>
      <c r="L76" s="104">
        <f t="shared" si="5"/>
        <v>0</v>
      </c>
      <c r="M76" s="105" t="str">
        <f>IF(AND(D76&lt;&gt;'Investissement PEE'!Z79,Synthèse!H76&lt;&gt;'Investissement PEE'!AA79),"Les montants répartis ne correspondent pas aux montants de prime de partage de la valeur et d'abondement dans l'onglet 'Investissement PEE'",IF(D76&lt;&gt;'Investissement PEE'!Z79,"Le montant réparti en prime de partage de la valeur ne correspond pas au montant total de PPV indiqué dans l'onglet 'Investissement PEE'",IF(H76&lt;&gt;'Investissement PEE'!AA79,"Le montant réparti ne correspond pas au montant total d'abondement indiqué dans l'onglet 'PEE'","")))</f>
        <v/>
      </c>
      <c r="N76" s="147" t="str">
        <f>IF(AND(E76&lt;&gt;'Investissement PER'!Z79,Synthèse!I76&lt;&gt;'Investissement PER'!AA79),"Les montants répartis ne correspondent pas aux montants de prime de partage de la valeur et d'abondement dans l'onglet 'Investissement PER'",IF(E76&lt;&gt;'Investissement PER'!Z79,"Le montant réparti en prime de partage de la valeur ne correspond pas au montant total de PPV indiqué dans l'onglet 'Investissement PER'",IF(I76&lt;&gt;'Investissement PER'!AA79,"Le montant réparti ne correspond pas au montant total d'abondement indiqué dans l'onglet 'Investissement PER’","")))</f>
        <v/>
      </c>
    </row>
    <row r="77" spans="1:14" x14ac:dyDescent="0.25">
      <c r="A77" s="106">
        <f>'Investissement PEE'!D80</f>
        <v>0</v>
      </c>
      <c r="B77" s="70">
        <f>'Investissement PEE'!F80</f>
        <v>0</v>
      </c>
      <c r="C77" s="91">
        <f>'Investissement PEE'!H80</f>
        <v>0</v>
      </c>
      <c r="D77" s="103">
        <f>SUM('Investissement PEE'!AD80+'Investissement PEE'!AG80+'Investissement PEE'!AJ80+'Investissement PEE'!AM80+'Investissement PEE'!AP80+'Investissement PEE'!AS80+'Investissement PEE'!AV80+'Investissement PEE'!AY80+'Investissement PEE'!BB80+'Investissement PEE'!BE80+'Investissement PEE'!BH80+'Investissement PEE'!BK80)</f>
        <v>0</v>
      </c>
      <c r="E77" s="92">
        <f>SUM('Investissement PER'!AG80+'Investissement PER'!AJ80+'Investissement PER'!AM80+'Investissement PER'!AP81+'Investissement PER'!AS80+'Investissement PER'!AV80+'Investissement PER'!AY80+'Investissement PER'!BB80+'Investissement PER'!BE80+'Investissement PER'!BH80+'Investissement PER'!BK80+'Investissement PER'!BN80+'Investissement PER'!AD80)</f>
        <v>0</v>
      </c>
      <c r="F77" s="110">
        <f t="shared" si="3"/>
        <v>0</v>
      </c>
      <c r="H77" s="90">
        <f>'Investissement PEE'!AE80+'Investissement PEE'!AH80+'Investissement PEE'!AK80+'Investissement PEE'!AN80+'Investissement PEE'!AQ80+'Investissement PEE'!AT80+'Investissement PEE'!AW80+'Investissement PEE'!AZ80+'Investissement PEE'!BC80+'Investissement PEE'!BF80+'Investissement PEE'!BI80+'Investissement PEE'!BL80</f>
        <v>0</v>
      </c>
      <c r="I77" s="93">
        <f>'Investissement PER'!BC80+'Investissement PER'!AZ80+'Investissement PER'!AW80+'Investissement PER'!AT80+'Investissement PER'!AQ81+'Investissement PER'!AN80+'Investissement PER'!AK80+'Investissement PER'!AH80+'Investissement PER'!BF80+'Investissement PER'!BI80+'Investissement PER'!BL80+'Investissement PER'!BO80+'Investissement PER'!AE80</f>
        <v>0</v>
      </c>
      <c r="J77" s="112">
        <f t="shared" si="4"/>
        <v>0</v>
      </c>
      <c r="L77" s="104">
        <f t="shared" si="5"/>
        <v>0</v>
      </c>
      <c r="M77" s="105" t="str">
        <f>IF(AND(D77&lt;&gt;'Investissement PEE'!Z80,Synthèse!H77&lt;&gt;'Investissement PEE'!AA80),"Les montants répartis ne correspondent pas aux montants de prime de partage de la valeur et d'abondement dans l'onglet 'Investissement PEE'",IF(D77&lt;&gt;'Investissement PEE'!Z80,"Le montant réparti en prime de partage de la valeur ne correspond pas au montant total de PPV indiqué dans l'onglet 'Investissement PEE'",IF(H77&lt;&gt;'Investissement PEE'!AA80,"Le montant réparti ne correspond pas au montant total d'abondement indiqué dans l'onglet 'PEE'","")))</f>
        <v/>
      </c>
      <c r="N77" s="147" t="str">
        <f>IF(AND(E77&lt;&gt;'Investissement PER'!Z80,Synthèse!I77&lt;&gt;'Investissement PER'!AA80),"Les montants répartis ne correspondent pas aux montants de prime de partage de la valeur et d'abondement dans l'onglet 'Investissement PER'",IF(E77&lt;&gt;'Investissement PER'!Z80,"Le montant réparti en prime de partage de la valeur ne correspond pas au montant total de PPV indiqué dans l'onglet 'Investissement PER'",IF(I77&lt;&gt;'Investissement PER'!AA80,"Le montant réparti ne correspond pas au montant total d'abondement indiqué dans l'onglet 'Investissement PER’","")))</f>
        <v/>
      </c>
    </row>
    <row r="78" spans="1:14" x14ac:dyDescent="0.25">
      <c r="A78" s="106">
        <f>'Investissement PEE'!D81</f>
        <v>0</v>
      </c>
      <c r="B78" s="70">
        <f>'Investissement PEE'!F81</f>
        <v>0</v>
      </c>
      <c r="C78" s="91">
        <f>'Investissement PEE'!H81</f>
        <v>0</v>
      </c>
      <c r="D78" s="103">
        <f>SUM('Investissement PEE'!AD81+'Investissement PEE'!AG81+'Investissement PEE'!AJ81+'Investissement PEE'!AM81+'Investissement PEE'!AP81+'Investissement PEE'!AS81+'Investissement PEE'!AV81+'Investissement PEE'!AY81+'Investissement PEE'!BB81+'Investissement PEE'!BE81+'Investissement PEE'!BH81+'Investissement PEE'!BK81)</f>
        <v>0</v>
      </c>
      <c r="E78" s="92">
        <f>SUM('Investissement PER'!AG81+'Investissement PER'!AJ81+'Investissement PER'!AM81+'Investissement PER'!AP82+'Investissement PER'!AS81+'Investissement PER'!AV81+'Investissement PER'!AY81+'Investissement PER'!BB81+'Investissement PER'!BE81+'Investissement PER'!BH81+'Investissement PER'!BK81+'Investissement PER'!BN81+'Investissement PER'!AD81)</f>
        <v>0</v>
      </c>
      <c r="F78" s="110">
        <f t="shared" si="3"/>
        <v>0</v>
      </c>
      <c r="H78" s="90">
        <f>'Investissement PEE'!AE81+'Investissement PEE'!AH81+'Investissement PEE'!AK81+'Investissement PEE'!AN81+'Investissement PEE'!AQ81+'Investissement PEE'!AT81+'Investissement PEE'!AW81+'Investissement PEE'!AZ81+'Investissement PEE'!BC81+'Investissement PEE'!BF81+'Investissement PEE'!BI81+'Investissement PEE'!BL81</f>
        <v>0</v>
      </c>
      <c r="I78" s="93">
        <f>'Investissement PER'!BC81+'Investissement PER'!AZ81+'Investissement PER'!AW81+'Investissement PER'!AT81+'Investissement PER'!AQ82+'Investissement PER'!AN81+'Investissement PER'!AK81+'Investissement PER'!AH81+'Investissement PER'!BF81+'Investissement PER'!BI81+'Investissement PER'!BL81+'Investissement PER'!BO81+'Investissement PER'!AE81</f>
        <v>0</v>
      </c>
      <c r="J78" s="112">
        <f t="shared" si="4"/>
        <v>0</v>
      </c>
      <c r="L78" s="104">
        <f t="shared" si="5"/>
        <v>0</v>
      </c>
      <c r="M78" s="105" t="str">
        <f>IF(AND(D78&lt;&gt;'Investissement PEE'!Z81,Synthèse!H78&lt;&gt;'Investissement PEE'!AA81),"Les montants répartis ne correspondent pas aux montants de prime de partage de la valeur et d'abondement dans l'onglet 'Investissement PEE'",IF(D78&lt;&gt;'Investissement PEE'!Z81,"Le montant réparti en prime de partage de la valeur ne correspond pas au montant total de PPV indiqué dans l'onglet 'Investissement PEE'",IF(H78&lt;&gt;'Investissement PEE'!AA81,"Le montant réparti ne correspond pas au montant total d'abondement indiqué dans l'onglet 'PEE'","")))</f>
        <v/>
      </c>
      <c r="N78" s="147" t="str">
        <f>IF(AND(E78&lt;&gt;'Investissement PER'!Z81,Synthèse!I78&lt;&gt;'Investissement PER'!AA81),"Les montants répartis ne correspondent pas aux montants de prime de partage de la valeur et d'abondement dans l'onglet 'Investissement PER'",IF(E78&lt;&gt;'Investissement PER'!Z81,"Le montant réparti en prime de partage de la valeur ne correspond pas au montant total de PPV indiqué dans l'onglet 'Investissement PER'",IF(I78&lt;&gt;'Investissement PER'!AA81,"Le montant réparti ne correspond pas au montant total d'abondement indiqué dans l'onglet 'Investissement PER’","")))</f>
        <v/>
      </c>
    </row>
    <row r="79" spans="1:14" x14ac:dyDescent="0.25">
      <c r="A79" s="106">
        <f>'Investissement PEE'!D82</f>
        <v>0</v>
      </c>
      <c r="B79" s="70">
        <f>'Investissement PEE'!F82</f>
        <v>0</v>
      </c>
      <c r="C79" s="91">
        <f>'Investissement PEE'!H82</f>
        <v>0</v>
      </c>
      <c r="D79" s="103">
        <f>SUM('Investissement PEE'!AD82+'Investissement PEE'!AG82+'Investissement PEE'!AJ82+'Investissement PEE'!AM82+'Investissement PEE'!AP82+'Investissement PEE'!AS82+'Investissement PEE'!AV82+'Investissement PEE'!AY82+'Investissement PEE'!BB82+'Investissement PEE'!BE82+'Investissement PEE'!BH82+'Investissement PEE'!BK82)</f>
        <v>0</v>
      </c>
      <c r="E79" s="92">
        <f>SUM('Investissement PER'!AG82+'Investissement PER'!AJ82+'Investissement PER'!AM82+'Investissement PER'!AP83+'Investissement PER'!AS82+'Investissement PER'!AV82+'Investissement PER'!AY82+'Investissement PER'!BB82+'Investissement PER'!BE82+'Investissement PER'!BH82+'Investissement PER'!BK82+'Investissement PER'!BN82+'Investissement PER'!AD82)</f>
        <v>0</v>
      </c>
      <c r="F79" s="110">
        <f t="shared" si="3"/>
        <v>0</v>
      </c>
      <c r="H79" s="90">
        <f>'Investissement PEE'!AE82+'Investissement PEE'!AH82+'Investissement PEE'!AK82+'Investissement PEE'!AN82+'Investissement PEE'!AQ82+'Investissement PEE'!AT82+'Investissement PEE'!AW82+'Investissement PEE'!AZ82+'Investissement PEE'!BC82+'Investissement PEE'!BF82+'Investissement PEE'!BI82+'Investissement PEE'!BL82</f>
        <v>0</v>
      </c>
      <c r="I79" s="93">
        <f>'Investissement PER'!BC82+'Investissement PER'!AZ82+'Investissement PER'!AW82+'Investissement PER'!AT82+'Investissement PER'!AQ83+'Investissement PER'!AN82+'Investissement PER'!AK82+'Investissement PER'!AH82+'Investissement PER'!BF82+'Investissement PER'!BI82+'Investissement PER'!BL82+'Investissement PER'!BO82+'Investissement PER'!AE82</f>
        <v>0</v>
      </c>
      <c r="J79" s="112">
        <f t="shared" si="4"/>
        <v>0</v>
      </c>
      <c r="L79" s="104">
        <f t="shared" si="5"/>
        <v>0</v>
      </c>
      <c r="M79" s="105" t="str">
        <f>IF(AND(D79&lt;&gt;'Investissement PEE'!Z82,Synthèse!H79&lt;&gt;'Investissement PEE'!AA82),"Les montants répartis ne correspondent pas aux montants de prime de partage de la valeur et d'abondement dans l'onglet 'Investissement PEE'",IF(D79&lt;&gt;'Investissement PEE'!Z82,"Le montant réparti en prime de partage de la valeur ne correspond pas au montant total de PPV indiqué dans l'onglet 'Investissement PEE'",IF(H79&lt;&gt;'Investissement PEE'!AA82,"Le montant réparti ne correspond pas au montant total d'abondement indiqué dans l'onglet 'PEE'","")))</f>
        <v/>
      </c>
      <c r="N79" s="147" t="str">
        <f>IF(AND(E79&lt;&gt;'Investissement PER'!Z82,Synthèse!I79&lt;&gt;'Investissement PER'!AA82),"Les montants répartis ne correspondent pas aux montants de prime de partage de la valeur et d'abondement dans l'onglet 'Investissement PER'",IF(E79&lt;&gt;'Investissement PER'!Z82,"Le montant réparti en prime de partage de la valeur ne correspond pas au montant total de PPV indiqué dans l'onglet 'Investissement PER'",IF(I79&lt;&gt;'Investissement PER'!AA82,"Le montant réparti ne correspond pas au montant total d'abondement indiqué dans l'onglet 'Investissement PER’","")))</f>
        <v/>
      </c>
    </row>
    <row r="80" spans="1:14" x14ac:dyDescent="0.25">
      <c r="A80" s="106">
        <f>'Investissement PEE'!D83</f>
        <v>0</v>
      </c>
      <c r="B80" s="70">
        <f>'Investissement PEE'!F83</f>
        <v>0</v>
      </c>
      <c r="C80" s="91">
        <f>'Investissement PEE'!H83</f>
        <v>0</v>
      </c>
      <c r="D80" s="103">
        <f>SUM('Investissement PEE'!AD83+'Investissement PEE'!AG83+'Investissement PEE'!AJ83+'Investissement PEE'!AM83+'Investissement PEE'!AP83+'Investissement PEE'!AS83+'Investissement PEE'!AV83+'Investissement PEE'!AY83+'Investissement PEE'!BB83+'Investissement PEE'!BE83+'Investissement PEE'!BH83+'Investissement PEE'!BK83)</f>
        <v>0</v>
      </c>
      <c r="E80" s="92">
        <f>SUM('Investissement PER'!AG83+'Investissement PER'!AJ83+'Investissement PER'!AM83+'Investissement PER'!AP84+'Investissement PER'!AS83+'Investissement PER'!AV83+'Investissement PER'!AY83+'Investissement PER'!BB83+'Investissement PER'!BE83+'Investissement PER'!BH83+'Investissement PER'!BK83+'Investissement PER'!BN83+'Investissement PER'!AD83)</f>
        <v>0</v>
      </c>
      <c r="F80" s="110">
        <f t="shared" si="3"/>
        <v>0</v>
      </c>
      <c r="H80" s="90">
        <f>'Investissement PEE'!AE83+'Investissement PEE'!AH83+'Investissement PEE'!AK83+'Investissement PEE'!AN83+'Investissement PEE'!AQ83+'Investissement PEE'!AT83+'Investissement PEE'!AW83+'Investissement PEE'!AZ83+'Investissement PEE'!BC83+'Investissement PEE'!BF83+'Investissement PEE'!BI83+'Investissement PEE'!BL83</f>
        <v>0</v>
      </c>
      <c r="I80" s="93">
        <f>'Investissement PER'!BC83+'Investissement PER'!AZ83+'Investissement PER'!AW83+'Investissement PER'!AT83+'Investissement PER'!AQ84+'Investissement PER'!AN83+'Investissement PER'!AK83+'Investissement PER'!AH83+'Investissement PER'!BF83+'Investissement PER'!BI83+'Investissement PER'!BL83+'Investissement PER'!BO83+'Investissement PER'!AE83</f>
        <v>0</v>
      </c>
      <c r="J80" s="112">
        <f t="shared" si="4"/>
        <v>0</v>
      </c>
      <c r="L80" s="104">
        <f t="shared" si="5"/>
        <v>0</v>
      </c>
      <c r="M80" s="105" t="str">
        <f>IF(AND(D80&lt;&gt;'Investissement PEE'!Z83,Synthèse!H80&lt;&gt;'Investissement PEE'!AA83),"Les montants répartis ne correspondent pas aux montants de prime de partage de la valeur et d'abondement dans l'onglet 'Investissement PEE'",IF(D80&lt;&gt;'Investissement PEE'!Z83,"Le montant réparti en prime de partage de la valeur ne correspond pas au montant total de PPV indiqué dans l'onglet 'Investissement PEE'",IF(H80&lt;&gt;'Investissement PEE'!AA83,"Le montant réparti ne correspond pas au montant total d'abondement indiqué dans l'onglet 'PEE'","")))</f>
        <v/>
      </c>
      <c r="N80" s="147" t="str">
        <f>IF(AND(E80&lt;&gt;'Investissement PER'!Z83,Synthèse!I80&lt;&gt;'Investissement PER'!AA83),"Les montants répartis ne correspondent pas aux montants de prime de partage de la valeur et d'abondement dans l'onglet 'Investissement PER'",IF(E80&lt;&gt;'Investissement PER'!Z83,"Le montant réparti en prime de partage de la valeur ne correspond pas au montant total de PPV indiqué dans l'onglet 'Investissement PER'",IF(I80&lt;&gt;'Investissement PER'!AA83,"Le montant réparti ne correspond pas au montant total d'abondement indiqué dans l'onglet 'Investissement PER’","")))</f>
        <v/>
      </c>
    </row>
    <row r="81" spans="1:14" x14ac:dyDescent="0.25">
      <c r="A81" s="106">
        <f>'Investissement PEE'!D84</f>
        <v>0</v>
      </c>
      <c r="B81" s="70">
        <f>'Investissement PEE'!F84</f>
        <v>0</v>
      </c>
      <c r="C81" s="91">
        <f>'Investissement PEE'!H84</f>
        <v>0</v>
      </c>
      <c r="D81" s="103">
        <f>SUM('Investissement PEE'!AD84+'Investissement PEE'!AG84+'Investissement PEE'!AJ84+'Investissement PEE'!AM84+'Investissement PEE'!AP84+'Investissement PEE'!AS84+'Investissement PEE'!AV84+'Investissement PEE'!AY84+'Investissement PEE'!BB84+'Investissement PEE'!BE84+'Investissement PEE'!BH84+'Investissement PEE'!BK84)</f>
        <v>0</v>
      </c>
      <c r="E81" s="92">
        <f>SUM('Investissement PER'!AG84+'Investissement PER'!AJ84+'Investissement PER'!AM84+'Investissement PER'!AP85+'Investissement PER'!AS84+'Investissement PER'!AV84+'Investissement PER'!AY84+'Investissement PER'!BB84+'Investissement PER'!BE84+'Investissement PER'!BH84+'Investissement PER'!BK84+'Investissement PER'!BN84+'Investissement PER'!AD84)</f>
        <v>0</v>
      </c>
      <c r="F81" s="110">
        <f t="shared" si="3"/>
        <v>0</v>
      </c>
      <c r="H81" s="90">
        <f>'Investissement PEE'!AE84+'Investissement PEE'!AH84+'Investissement PEE'!AK84+'Investissement PEE'!AN84+'Investissement PEE'!AQ84+'Investissement PEE'!AT84+'Investissement PEE'!AW84+'Investissement PEE'!AZ84+'Investissement PEE'!BC84+'Investissement PEE'!BF84+'Investissement PEE'!BI84+'Investissement PEE'!BL84</f>
        <v>0</v>
      </c>
      <c r="I81" s="93">
        <f>'Investissement PER'!BC84+'Investissement PER'!AZ84+'Investissement PER'!AW84+'Investissement PER'!AT84+'Investissement PER'!AQ85+'Investissement PER'!AN84+'Investissement PER'!AK84+'Investissement PER'!AH84+'Investissement PER'!BF84+'Investissement PER'!BI84+'Investissement PER'!BL84+'Investissement PER'!BO84+'Investissement PER'!AE84</f>
        <v>0</v>
      </c>
      <c r="J81" s="112">
        <f t="shared" si="4"/>
        <v>0</v>
      </c>
      <c r="L81" s="104">
        <f t="shared" si="5"/>
        <v>0</v>
      </c>
      <c r="M81" s="105" t="str">
        <f>IF(AND(D81&lt;&gt;'Investissement PEE'!Z84,Synthèse!H81&lt;&gt;'Investissement PEE'!AA84),"Les montants répartis ne correspondent pas aux montants de prime de partage de la valeur et d'abondement dans l'onglet 'Investissement PEE'",IF(D81&lt;&gt;'Investissement PEE'!Z84,"Le montant réparti en prime de partage de la valeur ne correspond pas au montant total de PPV indiqué dans l'onglet 'Investissement PEE'",IF(H81&lt;&gt;'Investissement PEE'!AA84,"Le montant réparti ne correspond pas au montant total d'abondement indiqué dans l'onglet 'PEE'","")))</f>
        <v/>
      </c>
      <c r="N81" s="147" t="str">
        <f>IF(AND(E81&lt;&gt;'Investissement PER'!Z84,Synthèse!I81&lt;&gt;'Investissement PER'!AA84),"Les montants répartis ne correspondent pas aux montants de prime de partage de la valeur et d'abondement dans l'onglet 'Investissement PER'",IF(E81&lt;&gt;'Investissement PER'!Z84,"Le montant réparti en prime de partage de la valeur ne correspond pas au montant total de PPV indiqué dans l'onglet 'Investissement PER'",IF(I81&lt;&gt;'Investissement PER'!AA84,"Le montant réparti ne correspond pas au montant total d'abondement indiqué dans l'onglet 'Investissement PER’","")))</f>
        <v/>
      </c>
    </row>
    <row r="82" spans="1:14" x14ac:dyDescent="0.25">
      <c r="A82" s="106">
        <f>'Investissement PEE'!D85</f>
        <v>0</v>
      </c>
      <c r="B82" s="70">
        <f>'Investissement PEE'!F85</f>
        <v>0</v>
      </c>
      <c r="C82" s="91">
        <f>'Investissement PEE'!H85</f>
        <v>0</v>
      </c>
      <c r="D82" s="103">
        <f>SUM('Investissement PEE'!AD85+'Investissement PEE'!AG85+'Investissement PEE'!AJ85+'Investissement PEE'!AM85+'Investissement PEE'!AP85+'Investissement PEE'!AS85+'Investissement PEE'!AV85+'Investissement PEE'!AY85+'Investissement PEE'!BB85+'Investissement PEE'!BE85+'Investissement PEE'!BH85+'Investissement PEE'!BK85)</f>
        <v>0</v>
      </c>
      <c r="E82" s="92">
        <f>SUM('Investissement PER'!AG85+'Investissement PER'!AJ85+'Investissement PER'!AM85+'Investissement PER'!AP86+'Investissement PER'!AS85+'Investissement PER'!AV85+'Investissement PER'!AY85+'Investissement PER'!BB85+'Investissement PER'!BE85+'Investissement PER'!BH85+'Investissement PER'!BK85+'Investissement PER'!BN85+'Investissement PER'!AD85)</f>
        <v>0</v>
      </c>
      <c r="F82" s="110">
        <f t="shared" si="3"/>
        <v>0</v>
      </c>
      <c r="H82" s="90">
        <f>'Investissement PEE'!AE85+'Investissement PEE'!AH85+'Investissement PEE'!AK85+'Investissement PEE'!AN85+'Investissement PEE'!AQ85+'Investissement PEE'!AT85+'Investissement PEE'!AW85+'Investissement PEE'!AZ85+'Investissement PEE'!BC85+'Investissement PEE'!BF85+'Investissement PEE'!BI85+'Investissement PEE'!BL85</f>
        <v>0</v>
      </c>
      <c r="I82" s="93">
        <f>'Investissement PER'!BC85+'Investissement PER'!AZ85+'Investissement PER'!AW85+'Investissement PER'!AT85+'Investissement PER'!AQ86+'Investissement PER'!AN85+'Investissement PER'!AK85+'Investissement PER'!AH85+'Investissement PER'!BF85+'Investissement PER'!BI85+'Investissement PER'!BL85+'Investissement PER'!BO85+'Investissement PER'!AE85</f>
        <v>0</v>
      </c>
      <c r="J82" s="112">
        <f t="shared" si="4"/>
        <v>0</v>
      </c>
      <c r="L82" s="104">
        <f t="shared" si="5"/>
        <v>0</v>
      </c>
      <c r="M82" s="105" t="str">
        <f>IF(AND(D82&lt;&gt;'Investissement PEE'!Z85,Synthèse!H82&lt;&gt;'Investissement PEE'!AA85),"Les montants répartis ne correspondent pas aux montants de prime de partage de la valeur et d'abondement dans l'onglet 'Investissement PEE'",IF(D82&lt;&gt;'Investissement PEE'!Z85,"Le montant réparti en prime de partage de la valeur ne correspond pas au montant total de PPV indiqué dans l'onglet 'Investissement PEE'",IF(H82&lt;&gt;'Investissement PEE'!AA85,"Le montant réparti ne correspond pas au montant total d'abondement indiqué dans l'onglet 'PEE'","")))</f>
        <v/>
      </c>
      <c r="N82" s="147" t="str">
        <f>IF(AND(E82&lt;&gt;'Investissement PER'!Z85,Synthèse!I82&lt;&gt;'Investissement PER'!AA85),"Les montants répartis ne correspondent pas aux montants de prime de partage de la valeur et d'abondement dans l'onglet 'Investissement PER'",IF(E82&lt;&gt;'Investissement PER'!Z85,"Le montant réparti en prime de partage de la valeur ne correspond pas au montant total de PPV indiqué dans l'onglet 'Investissement PER'",IF(I82&lt;&gt;'Investissement PER'!AA85,"Le montant réparti ne correspond pas au montant total d'abondement indiqué dans l'onglet 'Investissement PER’","")))</f>
        <v/>
      </c>
    </row>
    <row r="83" spans="1:14" x14ac:dyDescent="0.25">
      <c r="A83" s="106">
        <f>'Investissement PEE'!D86</f>
        <v>0</v>
      </c>
      <c r="B83" s="70">
        <f>'Investissement PEE'!F86</f>
        <v>0</v>
      </c>
      <c r="C83" s="91">
        <f>'Investissement PEE'!H86</f>
        <v>0</v>
      </c>
      <c r="D83" s="103">
        <f>SUM('Investissement PEE'!AD86+'Investissement PEE'!AG86+'Investissement PEE'!AJ86+'Investissement PEE'!AM86+'Investissement PEE'!AP86+'Investissement PEE'!AS86+'Investissement PEE'!AV86+'Investissement PEE'!AY86+'Investissement PEE'!BB86+'Investissement PEE'!BE86+'Investissement PEE'!BH86+'Investissement PEE'!BK86)</f>
        <v>0</v>
      </c>
      <c r="E83" s="92">
        <f>SUM('Investissement PER'!AG86+'Investissement PER'!AJ86+'Investissement PER'!AM86+'Investissement PER'!AP87+'Investissement PER'!AS86+'Investissement PER'!AV86+'Investissement PER'!AY86+'Investissement PER'!BB86+'Investissement PER'!BE86+'Investissement PER'!BH86+'Investissement PER'!BK86+'Investissement PER'!BN86+'Investissement PER'!AD86)</f>
        <v>0</v>
      </c>
      <c r="F83" s="110">
        <f t="shared" si="3"/>
        <v>0</v>
      </c>
      <c r="H83" s="90">
        <f>'Investissement PEE'!AE86+'Investissement PEE'!AH86+'Investissement PEE'!AK86+'Investissement PEE'!AN86+'Investissement PEE'!AQ86+'Investissement PEE'!AT86+'Investissement PEE'!AW86+'Investissement PEE'!AZ86+'Investissement PEE'!BC86+'Investissement PEE'!BF86+'Investissement PEE'!BI86+'Investissement PEE'!BL86</f>
        <v>0</v>
      </c>
      <c r="I83" s="93">
        <f>'Investissement PER'!BC86+'Investissement PER'!AZ86+'Investissement PER'!AW86+'Investissement PER'!AT86+'Investissement PER'!AQ87+'Investissement PER'!AN86+'Investissement PER'!AK86+'Investissement PER'!AH86+'Investissement PER'!BF86+'Investissement PER'!BI86+'Investissement PER'!BL86+'Investissement PER'!BO86+'Investissement PER'!AE86</f>
        <v>0</v>
      </c>
      <c r="J83" s="112">
        <f t="shared" si="4"/>
        <v>0</v>
      </c>
      <c r="L83" s="104">
        <f t="shared" si="5"/>
        <v>0</v>
      </c>
      <c r="M83" s="105" t="str">
        <f>IF(AND(D83&lt;&gt;'Investissement PEE'!Z86,Synthèse!H83&lt;&gt;'Investissement PEE'!AA86),"Les montants répartis ne correspondent pas aux montants de prime de partage de la valeur et d'abondement dans l'onglet 'Investissement PEE'",IF(D83&lt;&gt;'Investissement PEE'!Z86,"Le montant réparti en prime de partage de la valeur ne correspond pas au montant total de PPV indiqué dans l'onglet 'Investissement PEE'",IF(H83&lt;&gt;'Investissement PEE'!AA86,"Le montant réparti ne correspond pas au montant total d'abondement indiqué dans l'onglet 'PEE'","")))</f>
        <v/>
      </c>
      <c r="N83" s="147" t="str">
        <f>IF(AND(E83&lt;&gt;'Investissement PER'!Z86,Synthèse!I83&lt;&gt;'Investissement PER'!AA86),"Les montants répartis ne correspondent pas aux montants de prime de partage de la valeur et d'abondement dans l'onglet 'Investissement PER'",IF(E83&lt;&gt;'Investissement PER'!Z86,"Le montant réparti en prime de partage de la valeur ne correspond pas au montant total de PPV indiqué dans l'onglet 'Investissement PER'",IF(I83&lt;&gt;'Investissement PER'!AA86,"Le montant réparti ne correspond pas au montant total d'abondement indiqué dans l'onglet 'Investissement PER’","")))</f>
        <v/>
      </c>
    </row>
    <row r="84" spans="1:14" x14ac:dyDescent="0.25">
      <c r="A84" s="106">
        <f>'Investissement PEE'!D87</f>
        <v>0</v>
      </c>
      <c r="B84" s="70">
        <f>'Investissement PEE'!F87</f>
        <v>0</v>
      </c>
      <c r="C84" s="91">
        <f>'Investissement PEE'!H87</f>
        <v>0</v>
      </c>
      <c r="D84" s="103">
        <f>SUM('Investissement PEE'!AD87+'Investissement PEE'!AG87+'Investissement PEE'!AJ87+'Investissement PEE'!AM87+'Investissement PEE'!AP87+'Investissement PEE'!AS87+'Investissement PEE'!AV87+'Investissement PEE'!AY87+'Investissement PEE'!BB87+'Investissement PEE'!BE87+'Investissement PEE'!BH87+'Investissement PEE'!BK87)</f>
        <v>0</v>
      </c>
      <c r="E84" s="92">
        <f>SUM('Investissement PER'!AG87+'Investissement PER'!AJ87+'Investissement PER'!AM87+'Investissement PER'!AP88+'Investissement PER'!AS87+'Investissement PER'!AV87+'Investissement PER'!AY87+'Investissement PER'!BB87+'Investissement PER'!BE87+'Investissement PER'!BH87+'Investissement PER'!BK87+'Investissement PER'!BN87+'Investissement PER'!AD87)</f>
        <v>0</v>
      </c>
      <c r="F84" s="110">
        <f t="shared" si="3"/>
        <v>0</v>
      </c>
      <c r="H84" s="90">
        <f>'Investissement PEE'!AE87+'Investissement PEE'!AH87+'Investissement PEE'!AK87+'Investissement PEE'!AN87+'Investissement PEE'!AQ87+'Investissement PEE'!AT87+'Investissement PEE'!AW87+'Investissement PEE'!AZ87+'Investissement PEE'!BC87+'Investissement PEE'!BF87+'Investissement PEE'!BI87+'Investissement PEE'!BL87</f>
        <v>0</v>
      </c>
      <c r="I84" s="93">
        <f>'Investissement PER'!BC87+'Investissement PER'!AZ87+'Investissement PER'!AW87+'Investissement PER'!AT87+'Investissement PER'!AQ88+'Investissement PER'!AN87+'Investissement PER'!AK87+'Investissement PER'!AH87+'Investissement PER'!BF87+'Investissement PER'!BI87+'Investissement PER'!BL87+'Investissement PER'!BO87+'Investissement PER'!AE87</f>
        <v>0</v>
      </c>
      <c r="J84" s="112">
        <f t="shared" si="4"/>
        <v>0</v>
      </c>
      <c r="L84" s="104">
        <f t="shared" si="5"/>
        <v>0</v>
      </c>
      <c r="M84" s="105" t="str">
        <f>IF(AND(D84&lt;&gt;'Investissement PEE'!Z87,Synthèse!H84&lt;&gt;'Investissement PEE'!AA87),"Les montants répartis ne correspondent pas aux montants de prime de partage de la valeur et d'abondement dans l'onglet 'Investissement PEE'",IF(D84&lt;&gt;'Investissement PEE'!Z87,"Le montant réparti en prime de partage de la valeur ne correspond pas au montant total de PPV indiqué dans l'onglet 'Investissement PEE'",IF(H84&lt;&gt;'Investissement PEE'!AA87,"Le montant réparti ne correspond pas au montant total d'abondement indiqué dans l'onglet 'PEE'","")))</f>
        <v/>
      </c>
      <c r="N84" s="147" t="str">
        <f>IF(AND(E84&lt;&gt;'Investissement PER'!Z87,Synthèse!I84&lt;&gt;'Investissement PER'!AA87),"Les montants répartis ne correspondent pas aux montants de prime de partage de la valeur et d'abondement dans l'onglet 'Investissement PER'",IF(E84&lt;&gt;'Investissement PER'!Z87,"Le montant réparti en prime de partage de la valeur ne correspond pas au montant total de PPV indiqué dans l'onglet 'Investissement PER'",IF(I84&lt;&gt;'Investissement PER'!AA87,"Le montant réparti ne correspond pas au montant total d'abondement indiqué dans l'onglet 'Investissement PER’","")))</f>
        <v/>
      </c>
    </row>
    <row r="85" spans="1:14" x14ac:dyDescent="0.25">
      <c r="A85" s="106">
        <f>'Investissement PEE'!D88</f>
        <v>0</v>
      </c>
      <c r="B85" s="70">
        <f>'Investissement PEE'!F88</f>
        <v>0</v>
      </c>
      <c r="C85" s="91">
        <f>'Investissement PEE'!H88</f>
        <v>0</v>
      </c>
      <c r="D85" s="103">
        <f>SUM('Investissement PEE'!AD88+'Investissement PEE'!AG88+'Investissement PEE'!AJ88+'Investissement PEE'!AM88+'Investissement PEE'!AP88+'Investissement PEE'!AS88+'Investissement PEE'!AV88+'Investissement PEE'!AY88+'Investissement PEE'!BB88+'Investissement PEE'!BE88+'Investissement PEE'!BH88+'Investissement PEE'!BK88)</f>
        <v>0</v>
      </c>
      <c r="E85" s="92">
        <f>SUM('Investissement PER'!AG88+'Investissement PER'!AJ88+'Investissement PER'!AM88+'Investissement PER'!AP89+'Investissement PER'!AS88+'Investissement PER'!AV88+'Investissement PER'!AY88+'Investissement PER'!BB88+'Investissement PER'!BE88+'Investissement PER'!BH88+'Investissement PER'!BK88+'Investissement PER'!BN88+'Investissement PER'!AD88)</f>
        <v>0</v>
      </c>
      <c r="F85" s="110">
        <f t="shared" si="3"/>
        <v>0</v>
      </c>
      <c r="H85" s="90">
        <f>'Investissement PEE'!AE88+'Investissement PEE'!AH88+'Investissement PEE'!AK88+'Investissement PEE'!AN88+'Investissement PEE'!AQ88+'Investissement PEE'!AT88+'Investissement PEE'!AW88+'Investissement PEE'!AZ88+'Investissement PEE'!BC88+'Investissement PEE'!BF88+'Investissement PEE'!BI88+'Investissement PEE'!BL88</f>
        <v>0</v>
      </c>
      <c r="I85" s="93">
        <f>'Investissement PER'!BC88+'Investissement PER'!AZ88+'Investissement PER'!AW88+'Investissement PER'!AT88+'Investissement PER'!AQ89+'Investissement PER'!AN88+'Investissement PER'!AK88+'Investissement PER'!AH88+'Investissement PER'!BF88+'Investissement PER'!BI88+'Investissement PER'!BL88+'Investissement PER'!BO88+'Investissement PER'!AE88</f>
        <v>0</v>
      </c>
      <c r="J85" s="112">
        <f t="shared" si="4"/>
        <v>0</v>
      </c>
      <c r="L85" s="104">
        <f t="shared" si="5"/>
        <v>0</v>
      </c>
      <c r="M85" s="105" t="str">
        <f>IF(AND(D85&lt;&gt;'Investissement PEE'!Z88,Synthèse!H85&lt;&gt;'Investissement PEE'!AA88),"Les montants répartis ne correspondent pas aux montants de prime de partage de la valeur et d'abondement dans l'onglet 'Investissement PEE'",IF(D85&lt;&gt;'Investissement PEE'!Z88,"Le montant réparti en prime de partage de la valeur ne correspond pas au montant total de PPV indiqué dans l'onglet 'Investissement PEE'",IF(H85&lt;&gt;'Investissement PEE'!AA88,"Le montant réparti ne correspond pas au montant total d'abondement indiqué dans l'onglet 'PEE'","")))</f>
        <v/>
      </c>
      <c r="N85" s="147" t="str">
        <f>IF(AND(E85&lt;&gt;'Investissement PER'!Z88,Synthèse!I85&lt;&gt;'Investissement PER'!AA88),"Les montants répartis ne correspondent pas aux montants de prime de partage de la valeur et d'abondement dans l'onglet 'Investissement PER'",IF(E85&lt;&gt;'Investissement PER'!Z88,"Le montant réparti en prime de partage de la valeur ne correspond pas au montant total de PPV indiqué dans l'onglet 'Investissement PER'",IF(I85&lt;&gt;'Investissement PER'!AA88,"Le montant réparti ne correspond pas au montant total d'abondement indiqué dans l'onglet 'Investissement PER’","")))</f>
        <v/>
      </c>
    </row>
    <row r="86" spans="1:14" x14ac:dyDescent="0.25">
      <c r="A86" s="106">
        <f>'Investissement PEE'!D89</f>
        <v>0</v>
      </c>
      <c r="B86" s="70">
        <f>'Investissement PEE'!F89</f>
        <v>0</v>
      </c>
      <c r="C86" s="91">
        <f>'Investissement PEE'!H89</f>
        <v>0</v>
      </c>
      <c r="D86" s="103">
        <f>SUM('Investissement PEE'!AD89+'Investissement PEE'!AG89+'Investissement PEE'!AJ89+'Investissement PEE'!AM89+'Investissement PEE'!AP89+'Investissement PEE'!AS89+'Investissement PEE'!AV89+'Investissement PEE'!AY89+'Investissement PEE'!BB89+'Investissement PEE'!BE89+'Investissement PEE'!BH89+'Investissement PEE'!BK89)</f>
        <v>0</v>
      </c>
      <c r="E86" s="92">
        <f>SUM('Investissement PER'!AG89+'Investissement PER'!AJ89+'Investissement PER'!AM89+'Investissement PER'!AP90+'Investissement PER'!AS89+'Investissement PER'!AV89+'Investissement PER'!AY89+'Investissement PER'!BB89+'Investissement PER'!BE89+'Investissement PER'!BH89+'Investissement PER'!BK89+'Investissement PER'!BN89+'Investissement PER'!AD89)</f>
        <v>0</v>
      </c>
      <c r="F86" s="110">
        <f t="shared" si="3"/>
        <v>0</v>
      </c>
      <c r="H86" s="90">
        <f>'Investissement PEE'!AE89+'Investissement PEE'!AH89+'Investissement PEE'!AK89+'Investissement PEE'!AN89+'Investissement PEE'!AQ89+'Investissement PEE'!AT89+'Investissement PEE'!AW89+'Investissement PEE'!AZ89+'Investissement PEE'!BC89+'Investissement PEE'!BF89+'Investissement PEE'!BI89+'Investissement PEE'!BL89</f>
        <v>0</v>
      </c>
      <c r="I86" s="93">
        <f>'Investissement PER'!BC89+'Investissement PER'!AZ89+'Investissement PER'!AW89+'Investissement PER'!AT89+'Investissement PER'!AQ90+'Investissement PER'!AN89+'Investissement PER'!AK89+'Investissement PER'!AH89+'Investissement PER'!BF89+'Investissement PER'!BI89+'Investissement PER'!BL89+'Investissement PER'!BO89+'Investissement PER'!AE89</f>
        <v>0</v>
      </c>
      <c r="J86" s="112">
        <f t="shared" si="4"/>
        <v>0</v>
      </c>
      <c r="L86" s="104">
        <f t="shared" si="5"/>
        <v>0</v>
      </c>
      <c r="M86" s="105" t="str">
        <f>IF(AND(D86&lt;&gt;'Investissement PEE'!Z89,Synthèse!H86&lt;&gt;'Investissement PEE'!AA89),"Les montants répartis ne correspondent pas aux montants de prime de partage de la valeur et d'abondement dans l'onglet 'Investissement PEE'",IF(D86&lt;&gt;'Investissement PEE'!Z89,"Le montant réparti en prime de partage de la valeur ne correspond pas au montant total de PPV indiqué dans l'onglet 'Investissement PEE'",IF(H86&lt;&gt;'Investissement PEE'!AA89,"Le montant réparti ne correspond pas au montant total d'abondement indiqué dans l'onglet 'PEE'","")))</f>
        <v/>
      </c>
      <c r="N86" s="147" t="str">
        <f>IF(AND(E86&lt;&gt;'Investissement PER'!Z89,Synthèse!I86&lt;&gt;'Investissement PER'!AA89),"Les montants répartis ne correspondent pas aux montants de prime de partage de la valeur et d'abondement dans l'onglet 'Investissement PER'",IF(E86&lt;&gt;'Investissement PER'!Z89,"Le montant réparti en prime de partage de la valeur ne correspond pas au montant total de PPV indiqué dans l'onglet 'Investissement PER'",IF(I86&lt;&gt;'Investissement PER'!AA89,"Le montant réparti ne correspond pas au montant total d'abondement indiqué dans l'onglet 'Investissement PER’","")))</f>
        <v/>
      </c>
    </row>
    <row r="87" spans="1:14" x14ac:dyDescent="0.25">
      <c r="A87" s="106">
        <f>'Investissement PEE'!D90</f>
        <v>0</v>
      </c>
      <c r="B87" s="70">
        <f>'Investissement PEE'!F90</f>
        <v>0</v>
      </c>
      <c r="C87" s="91">
        <f>'Investissement PEE'!H90</f>
        <v>0</v>
      </c>
      <c r="D87" s="103">
        <f>SUM('Investissement PEE'!AD90+'Investissement PEE'!AG90+'Investissement PEE'!AJ90+'Investissement PEE'!AM90+'Investissement PEE'!AP90+'Investissement PEE'!AS90+'Investissement PEE'!AV90+'Investissement PEE'!AY90+'Investissement PEE'!BB90+'Investissement PEE'!BE90+'Investissement PEE'!BH90+'Investissement PEE'!BK90)</f>
        <v>0</v>
      </c>
      <c r="E87" s="92">
        <f>SUM('Investissement PER'!AG90+'Investissement PER'!AJ90+'Investissement PER'!AM90+'Investissement PER'!AP91+'Investissement PER'!AS90+'Investissement PER'!AV90+'Investissement PER'!AY90+'Investissement PER'!BB90+'Investissement PER'!BE90+'Investissement PER'!BH90+'Investissement PER'!BK90+'Investissement PER'!BN90+'Investissement PER'!AD90)</f>
        <v>0</v>
      </c>
      <c r="F87" s="110">
        <f t="shared" si="3"/>
        <v>0</v>
      </c>
      <c r="H87" s="90">
        <f>'Investissement PEE'!AE90+'Investissement PEE'!AH90+'Investissement PEE'!AK90+'Investissement PEE'!AN90+'Investissement PEE'!AQ90+'Investissement PEE'!AT90+'Investissement PEE'!AW90+'Investissement PEE'!AZ90+'Investissement PEE'!BC90+'Investissement PEE'!BF90+'Investissement PEE'!BI90+'Investissement PEE'!BL90</f>
        <v>0</v>
      </c>
      <c r="I87" s="93">
        <f>'Investissement PER'!BC90+'Investissement PER'!AZ90+'Investissement PER'!AW90+'Investissement PER'!AT90+'Investissement PER'!AQ91+'Investissement PER'!AN90+'Investissement PER'!AK90+'Investissement PER'!AH90+'Investissement PER'!BF90+'Investissement PER'!BI90+'Investissement PER'!BL90+'Investissement PER'!BO90+'Investissement PER'!AE90</f>
        <v>0</v>
      </c>
      <c r="J87" s="112">
        <f t="shared" si="4"/>
        <v>0</v>
      </c>
      <c r="L87" s="104">
        <f t="shared" si="5"/>
        <v>0</v>
      </c>
      <c r="M87" s="105" t="str">
        <f>IF(AND(D87&lt;&gt;'Investissement PEE'!Z90,Synthèse!H87&lt;&gt;'Investissement PEE'!AA90),"Les montants répartis ne correspondent pas aux montants de prime de partage de la valeur et d'abondement dans l'onglet 'Investissement PEE'",IF(D87&lt;&gt;'Investissement PEE'!Z90,"Le montant réparti en prime de partage de la valeur ne correspond pas au montant total de PPV indiqué dans l'onglet 'Investissement PEE'",IF(H87&lt;&gt;'Investissement PEE'!AA90,"Le montant réparti ne correspond pas au montant total d'abondement indiqué dans l'onglet 'PEE'","")))</f>
        <v/>
      </c>
      <c r="N87" s="147" t="str">
        <f>IF(AND(E87&lt;&gt;'Investissement PER'!Z90,Synthèse!I87&lt;&gt;'Investissement PER'!AA90),"Les montants répartis ne correspondent pas aux montants de prime de partage de la valeur et d'abondement dans l'onglet 'Investissement PER'",IF(E87&lt;&gt;'Investissement PER'!Z90,"Le montant réparti en prime de partage de la valeur ne correspond pas au montant total de PPV indiqué dans l'onglet 'Investissement PER'",IF(I87&lt;&gt;'Investissement PER'!AA90,"Le montant réparti ne correspond pas au montant total d'abondement indiqué dans l'onglet 'Investissement PER’","")))</f>
        <v/>
      </c>
    </row>
    <row r="88" spans="1:14" x14ac:dyDescent="0.25">
      <c r="A88" s="106">
        <f>'Investissement PEE'!D91</f>
        <v>0</v>
      </c>
      <c r="B88" s="70">
        <f>'Investissement PEE'!F91</f>
        <v>0</v>
      </c>
      <c r="C88" s="91">
        <f>'Investissement PEE'!H91</f>
        <v>0</v>
      </c>
      <c r="D88" s="103">
        <f>SUM('Investissement PEE'!AD91+'Investissement PEE'!AG91+'Investissement PEE'!AJ91+'Investissement PEE'!AM91+'Investissement PEE'!AP91+'Investissement PEE'!AS91+'Investissement PEE'!AV91+'Investissement PEE'!AY91+'Investissement PEE'!BB91+'Investissement PEE'!BE91+'Investissement PEE'!BH91+'Investissement PEE'!BK91)</f>
        <v>0</v>
      </c>
      <c r="E88" s="92">
        <f>SUM('Investissement PER'!AG91+'Investissement PER'!AJ91+'Investissement PER'!AM91+'Investissement PER'!AP92+'Investissement PER'!AS91+'Investissement PER'!AV91+'Investissement PER'!AY91+'Investissement PER'!BB91+'Investissement PER'!BE91+'Investissement PER'!BH91+'Investissement PER'!BK91+'Investissement PER'!BN91+'Investissement PER'!AD91)</f>
        <v>0</v>
      </c>
      <c r="F88" s="110">
        <f t="shared" si="3"/>
        <v>0</v>
      </c>
      <c r="H88" s="90">
        <f>'Investissement PEE'!AE91+'Investissement PEE'!AH91+'Investissement PEE'!AK91+'Investissement PEE'!AN91+'Investissement PEE'!AQ91+'Investissement PEE'!AT91+'Investissement PEE'!AW91+'Investissement PEE'!AZ91+'Investissement PEE'!BC91+'Investissement PEE'!BF91+'Investissement PEE'!BI91+'Investissement PEE'!BL91</f>
        <v>0</v>
      </c>
      <c r="I88" s="93">
        <f>'Investissement PER'!BC91+'Investissement PER'!AZ91+'Investissement PER'!AW91+'Investissement PER'!AT91+'Investissement PER'!AQ92+'Investissement PER'!AN91+'Investissement PER'!AK91+'Investissement PER'!AH91+'Investissement PER'!BF91+'Investissement PER'!BI91+'Investissement PER'!BL91+'Investissement PER'!BO91+'Investissement PER'!AE91</f>
        <v>0</v>
      </c>
      <c r="J88" s="112">
        <f t="shared" si="4"/>
        <v>0</v>
      </c>
      <c r="L88" s="104">
        <f t="shared" si="5"/>
        <v>0</v>
      </c>
      <c r="M88" s="105" t="str">
        <f>IF(AND(D88&lt;&gt;'Investissement PEE'!Z91,Synthèse!H88&lt;&gt;'Investissement PEE'!AA91),"Les montants répartis ne correspondent pas aux montants de prime de partage de la valeur et d'abondement dans l'onglet 'Investissement PEE'",IF(D88&lt;&gt;'Investissement PEE'!Z91,"Le montant réparti en prime de partage de la valeur ne correspond pas au montant total de PPV indiqué dans l'onglet 'Investissement PEE'",IF(H88&lt;&gt;'Investissement PEE'!AA91,"Le montant réparti ne correspond pas au montant total d'abondement indiqué dans l'onglet 'PEE'","")))</f>
        <v/>
      </c>
      <c r="N88" s="147" t="str">
        <f>IF(AND(E88&lt;&gt;'Investissement PER'!Z91,Synthèse!I88&lt;&gt;'Investissement PER'!AA91),"Les montants répartis ne correspondent pas aux montants de prime de partage de la valeur et d'abondement dans l'onglet 'Investissement PER'",IF(E88&lt;&gt;'Investissement PER'!Z91,"Le montant réparti en prime de partage de la valeur ne correspond pas au montant total de PPV indiqué dans l'onglet 'Investissement PER'",IF(I88&lt;&gt;'Investissement PER'!AA91,"Le montant réparti ne correspond pas au montant total d'abondement indiqué dans l'onglet 'Investissement PER’","")))</f>
        <v/>
      </c>
    </row>
    <row r="89" spans="1:14" x14ac:dyDescent="0.25">
      <c r="A89" s="106">
        <f>'Investissement PEE'!D92</f>
        <v>0</v>
      </c>
      <c r="B89" s="70">
        <f>'Investissement PEE'!F92</f>
        <v>0</v>
      </c>
      <c r="C89" s="91">
        <f>'Investissement PEE'!H92</f>
        <v>0</v>
      </c>
      <c r="D89" s="103">
        <f>SUM('Investissement PEE'!AD92+'Investissement PEE'!AG92+'Investissement PEE'!AJ92+'Investissement PEE'!AM92+'Investissement PEE'!AP92+'Investissement PEE'!AS92+'Investissement PEE'!AV92+'Investissement PEE'!AY92+'Investissement PEE'!BB92+'Investissement PEE'!BE92+'Investissement PEE'!BH92+'Investissement PEE'!BK92)</f>
        <v>0</v>
      </c>
      <c r="E89" s="92">
        <f>SUM('Investissement PER'!AG92+'Investissement PER'!AJ92+'Investissement PER'!AM92+'Investissement PER'!AP93+'Investissement PER'!AS92+'Investissement PER'!AV92+'Investissement PER'!AY92+'Investissement PER'!BB92+'Investissement PER'!BE92+'Investissement PER'!BH92+'Investissement PER'!BK92+'Investissement PER'!BN92+'Investissement PER'!AD92)</f>
        <v>0</v>
      </c>
      <c r="F89" s="110">
        <f t="shared" si="3"/>
        <v>0</v>
      </c>
      <c r="H89" s="90">
        <f>'Investissement PEE'!AE92+'Investissement PEE'!AH92+'Investissement PEE'!AK92+'Investissement PEE'!AN92+'Investissement PEE'!AQ92+'Investissement PEE'!AT92+'Investissement PEE'!AW92+'Investissement PEE'!AZ92+'Investissement PEE'!BC92+'Investissement PEE'!BF92+'Investissement PEE'!BI92+'Investissement PEE'!BL92</f>
        <v>0</v>
      </c>
      <c r="I89" s="93">
        <f>'Investissement PER'!BC92+'Investissement PER'!AZ92+'Investissement PER'!AW92+'Investissement PER'!AT92+'Investissement PER'!AQ93+'Investissement PER'!AN92+'Investissement PER'!AK92+'Investissement PER'!AH92+'Investissement PER'!BF92+'Investissement PER'!BI92+'Investissement PER'!BL92+'Investissement PER'!BO92+'Investissement PER'!AE92</f>
        <v>0</v>
      </c>
      <c r="J89" s="112">
        <f t="shared" si="4"/>
        <v>0</v>
      </c>
      <c r="L89" s="104">
        <f t="shared" si="5"/>
        <v>0</v>
      </c>
      <c r="M89" s="105" t="str">
        <f>IF(AND(D89&lt;&gt;'Investissement PEE'!Z92,Synthèse!H89&lt;&gt;'Investissement PEE'!AA92),"Les montants répartis ne correspondent pas aux montants de prime de partage de la valeur et d'abondement dans l'onglet 'Investissement PEE'",IF(D89&lt;&gt;'Investissement PEE'!Z92,"Le montant réparti en prime de partage de la valeur ne correspond pas au montant total de PPV indiqué dans l'onglet 'Investissement PEE'",IF(H89&lt;&gt;'Investissement PEE'!AA92,"Le montant réparti ne correspond pas au montant total d'abondement indiqué dans l'onglet 'PEE'","")))</f>
        <v/>
      </c>
      <c r="N89" s="147" t="str">
        <f>IF(AND(E89&lt;&gt;'Investissement PER'!Z92,Synthèse!I89&lt;&gt;'Investissement PER'!AA92),"Les montants répartis ne correspondent pas aux montants de prime de partage de la valeur et d'abondement dans l'onglet 'Investissement PER'",IF(E89&lt;&gt;'Investissement PER'!Z92,"Le montant réparti en prime de partage de la valeur ne correspond pas au montant total de PPV indiqué dans l'onglet 'Investissement PER'",IF(I89&lt;&gt;'Investissement PER'!AA92,"Le montant réparti ne correspond pas au montant total d'abondement indiqué dans l'onglet 'Investissement PER’","")))</f>
        <v/>
      </c>
    </row>
    <row r="90" spans="1:14" x14ac:dyDescent="0.25">
      <c r="A90" s="106">
        <f>'Investissement PEE'!D93</f>
        <v>0</v>
      </c>
      <c r="B90" s="70">
        <f>'Investissement PEE'!F93</f>
        <v>0</v>
      </c>
      <c r="C90" s="91">
        <f>'Investissement PEE'!H93</f>
        <v>0</v>
      </c>
      <c r="D90" s="103">
        <f>SUM('Investissement PEE'!AD93+'Investissement PEE'!AG93+'Investissement PEE'!AJ93+'Investissement PEE'!AM93+'Investissement PEE'!AP93+'Investissement PEE'!AS93+'Investissement PEE'!AV93+'Investissement PEE'!AY93+'Investissement PEE'!BB93+'Investissement PEE'!BE93+'Investissement PEE'!BH93+'Investissement PEE'!BK93)</f>
        <v>0</v>
      </c>
      <c r="E90" s="92">
        <f>SUM('Investissement PER'!AG93+'Investissement PER'!AJ93+'Investissement PER'!AM93+'Investissement PER'!AP94+'Investissement PER'!AS93+'Investissement PER'!AV93+'Investissement PER'!AY93+'Investissement PER'!BB93+'Investissement PER'!BE93+'Investissement PER'!BH93+'Investissement PER'!BK93+'Investissement PER'!BN93+'Investissement PER'!AD93)</f>
        <v>0</v>
      </c>
      <c r="F90" s="110">
        <f t="shared" si="3"/>
        <v>0</v>
      </c>
      <c r="H90" s="90">
        <f>'Investissement PEE'!AE93+'Investissement PEE'!AH93+'Investissement PEE'!AK93+'Investissement PEE'!AN93+'Investissement PEE'!AQ93+'Investissement PEE'!AT93+'Investissement PEE'!AW93+'Investissement PEE'!AZ93+'Investissement PEE'!BC93+'Investissement PEE'!BF93+'Investissement PEE'!BI93+'Investissement PEE'!BL93</f>
        <v>0</v>
      </c>
      <c r="I90" s="93">
        <f>'Investissement PER'!BC93+'Investissement PER'!AZ93+'Investissement PER'!AW93+'Investissement PER'!AT93+'Investissement PER'!AQ94+'Investissement PER'!AN93+'Investissement PER'!AK93+'Investissement PER'!AH93+'Investissement PER'!BF93+'Investissement PER'!BI93+'Investissement PER'!BL93+'Investissement PER'!BO93+'Investissement PER'!AE93</f>
        <v>0</v>
      </c>
      <c r="J90" s="112">
        <f t="shared" si="4"/>
        <v>0</v>
      </c>
      <c r="L90" s="104">
        <f t="shared" si="5"/>
        <v>0</v>
      </c>
      <c r="M90" s="105" t="str">
        <f>IF(AND(D90&lt;&gt;'Investissement PEE'!Z93,Synthèse!H90&lt;&gt;'Investissement PEE'!AA93),"Les montants répartis ne correspondent pas aux montants de prime de partage de la valeur et d'abondement dans l'onglet 'Investissement PEE'",IF(D90&lt;&gt;'Investissement PEE'!Z93,"Le montant réparti en prime de partage de la valeur ne correspond pas au montant total de PPV indiqué dans l'onglet 'Investissement PEE'",IF(H90&lt;&gt;'Investissement PEE'!AA93,"Le montant réparti ne correspond pas au montant total d'abondement indiqué dans l'onglet 'PEE'","")))</f>
        <v/>
      </c>
      <c r="N90" s="147" t="str">
        <f>IF(AND(E90&lt;&gt;'Investissement PER'!Z93,Synthèse!I90&lt;&gt;'Investissement PER'!AA93),"Les montants répartis ne correspondent pas aux montants de prime de partage de la valeur et d'abondement dans l'onglet 'Investissement PER'",IF(E90&lt;&gt;'Investissement PER'!Z93,"Le montant réparti en prime de partage de la valeur ne correspond pas au montant total de PPV indiqué dans l'onglet 'Investissement PER'",IF(I90&lt;&gt;'Investissement PER'!AA93,"Le montant réparti ne correspond pas au montant total d'abondement indiqué dans l'onglet 'Investissement PER’","")))</f>
        <v/>
      </c>
    </row>
    <row r="91" spans="1:14" x14ac:dyDescent="0.25">
      <c r="A91" s="106">
        <f>'Investissement PEE'!D94</f>
        <v>0</v>
      </c>
      <c r="B91" s="70">
        <f>'Investissement PEE'!F94</f>
        <v>0</v>
      </c>
      <c r="C91" s="91">
        <f>'Investissement PEE'!H94</f>
        <v>0</v>
      </c>
      <c r="D91" s="103">
        <f>SUM('Investissement PEE'!AD94+'Investissement PEE'!AG94+'Investissement PEE'!AJ94+'Investissement PEE'!AM94+'Investissement PEE'!AP94+'Investissement PEE'!AS94+'Investissement PEE'!AV94+'Investissement PEE'!AY94+'Investissement PEE'!BB94+'Investissement PEE'!BE94+'Investissement PEE'!BH94+'Investissement PEE'!BK94)</f>
        <v>0</v>
      </c>
      <c r="E91" s="92">
        <f>SUM('Investissement PER'!AG94+'Investissement PER'!AJ94+'Investissement PER'!AM94+'Investissement PER'!AP95+'Investissement PER'!AS94+'Investissement PER'!AV94+'Investissement PER'!AY94+'Investissement PER'!BB94+'Investissement PER'!BE94+'Investissement PER'!BH94+'Investissement PER'!BK94+'Investissement PER'!BN94+'Investissement PER'!AD94)</f>
        <v>0</v>
      </c>
      <c r="F91" s="110">
        <f t="shared" si="3"/>
        <v>0</v>
      </c>
      <c r="H91" s="90">
        <f>'Investissement PEE'!AE94+'Investissement PEE'!AH94+'Investissement PEE'!AK94+'Investissement PEE'!AN94+'Investissement PEE'!AQ94+'Investissement PEE'!AT94+'Investissement PEE'!AW94+'Investissement PEE'!AZ94+'Investissement PEE'!BC94+'Investissement PEE'!BF94+'Investissement PEE'!BI94+'Investissement PEE'!BL94</f>
        <v>0</v>
      </c>
      <c r="I91" s="93">
        <f>'Investissement PER'!BC94+'Investissement PER'!AZ94+'Investissement PER'!AW94+'Investissement PER'!AT94+'Investissement PER'!AQ95+'Investissement PER'!AN94+'Investissement PER'!AK94+'Investissement PER'!AH94+'Investissement PER'!BF94+'Investissement PER'!BI94+'Investissement PER'!BL94+'Investissement PER'!BO94+'Investissement PER'!AE94</f>
        <v>0</v>
      </c>
      <c r="J91" s="112">
        <f t="shared" si="4"/>
        <v>0</v>
      </c>
      <c r="L91" s="104">
        <f t="shared" si="5"/>
        <v>0</v>
      </c>
      <c r="M91" s="105" t="str">
        <f>IF(AND(D91&lt;&gt;'Investissement PEE'!Z94,Synthèse!H91&lt;&gt;'Investissement PEE'!AA94),"Les montants répartis ne correspondent pas aux montants de prime de partage de la valeur et d'abondement dans l'onglet 'Investissement PEE'",IF(D91&lt;&gt;'Investissement PEE'!Z94,"Le montant réparti en prime de partage de la valeur ne correspond pas au montant total de PPV indiqué dans l'onglet 'Investissement PEE'",IF(H91&lt;&gt;'Investissement PEE'!AA94,"Le montant réparti ne correspond pas au montant total d'abondement indiqué dans l'onglet 'PEE'","")))</f>
        <v/>
      </c>
      <c r="N91" s="147" t="str">
        <f>IF(AND(E91&lt;&gt;'Investissement PER'!Z94,Synthèse!I91&lt;&gt;'Investissement PER'!AA94),"Les montants répartis ne correspondent pas aux montants de prime de partage de la valeur et d'abondement dans l'onglet 'Investissement PER'",IF(E91&lt;&gt;'Investissement PER'!Z94,"Le montant réparti en prime de partage de la valeur ne correspond pas au montant total de PPV indiqué dans l'onglet 'Investissement PER'",IF(I91&lt;&gt;'Investissement PER'!AA94,"Le montant réparti ne correspond pas au montant total d'abondement indiqué dans l'onglet 'Investissement PER’","")))</f>
        <v/>
      </c>
    </row>
    <row r="92" spans="1:14" x14ac:dyDescent="0.25">
      <c r="A92" s="106">
        <f>'Investissement PEE'!D95</f>
        <v>0</v>
      </c>
      <c r="B92" s="70">
        <f>'Investissement PEE'!F95</f>
        <v>0</v>
      </c>
      <c r="C92" s="91">
        <f>'Investissement PEE'!H95</f>
        <v>0</v>
      </c>
      <c r="D92" s="103">
        <f>SUM('Investissement PEE'!AD95+'Investissement PEE'!AG95+'Investissement PEE'!AJ95+'Investissement PEE'!AM95+'Investissement PEE'!AP95+'Investissement PEE'!AS95+'Investissement PEE'!AV95+'Investissement PEE'!AY95+'Investissement PEE'!BB95+'Investissement PEE'!BE95+'Investissement PEE'!BH95+'Investissement PEE'!BK95)</f>
        <v>0</v>
      </c>
      <c r="E92" s="92">
        <f>SUM('Investissement PER'!AG95+'Investissement PER'!AJ95+'Investissement PER'!AM95+'Investissement PER'!AP96+'Investissement PER'!AS95+'Investissement PER'!AV95+'Investissement PER'!AY95+'Investissement PER'!BB95+'Investissement PER'!BE95+'Investissement PER'!BH95+'Investissement PER'!BK95+'Investissement PER'!BN95+'Investissement PER'!AD95)</f>
        <v>0</v>
      </c>
      <c r="F92" s="110">
        <f t="shared" si="3"/>
        <v>0</v>
      </c>
      <c r="H92" s="90">
        <f>'Investissement PEE'!AE95+'Investissement PEE'!AH95+'Investissement PEE'!AK95+'Investissement PEE'!AN95+'Investissement PEE'!AQ95+'Investissement PEE'!AT95+'Investissement PEE'!AW95+'Investissement PEE'!AZ95+'Investissement PEE'!BC95+'Investissement PEE'!BF95+'Investissement PEE'!BI95+'Investissement PEE'!BL95</f>
        <v>0</v>
      </c>
      <c r="I92" s="93">
        <f>'Investissement PER'!BC95+'Investissement PER'!AZ95+'Investissement PER'!AW95+'Investissement PER'!AT95+'Investissement PER'!AQ96+'Investissement PER'!AN95+'Investissement PER'!AK95+'Investissement PER'!AH95+'Investissement PER'!BF95+'Investissement PER'!BI95+'Investissement PER'!BL95+'Investissement PER'!BO95+'Investissement PER'!AE95</f>
        <v>0</v>
      </c>
      <c r="J92" s="112">
        <f t="shared" si="4"/>
        <v>0</v>
      </c>
      <c r="L92" s="104">
        <f t="shared" si="5"/>
        <v>0</v>
      </c>
      <c r="M92" s="105" t="str">
        <f>IF(AND(D92&lt;&gt;'Investissement PEE'!Z95,Synthèse!H92&lt;&gt;'Investissement PEE'!AA95),"Les montants répartis ne correspondent pas aux montants de prime de partage de la valeur et d'abondement dans l'onglet 'Investissement PEE'",IF(D92&lt;&gt;'Investissement PEE'!Z95,"Le montant réparti en prime de partage de la valeur ne correspond pas au montant total de PPV indiqué dans l'onglet 'Investissement PEE'",IF(H92&lt;&gt;'Investissement PEE'!AA95,"Le montant réparti ne correspond pas au montant total d'abondement indiqué dans l'onglet 'PEE'","")))</f>
        <v/>
      </c>
      <c r="N92" s="147" t="str">
        <f>IF(AND(E92&lt;&gt;'Investissement PER'!Z95,Synthèse!I92&lt;&gt;'Investissement PER'!AA95),"Les montants répartis ne correspondent pas aux montants de prime de partage de la valeur et d'abondement dans l'onglet 'Investissement PER'",IF(E92&lt;&gt;'Investissement PER'!Z95,"Le montant réparti en prime de partage de la valeur ne correspond pas au montant total de PPV indiqué dans l'onglet 'Investissement PER'",IF(I92&lt;&gt;'Investissement PER'!AA95,"Le montant réparti ne correspond pas au montant total d'abondement indiqué dans l'onglet 'Investissement PER’","")))</f>
        <v/>
      </c>
    </row>
    <row r="93" spans="1:14" x14ac:dyDescent="0.25">
      <c r="A93" s="106">
        <f>'Investissement PEE'!D96</f>
        <v>0</v>
      </c>
      <c r="B93" s="70">
        <f>'Investissement PEE'!F96</f>
        <v>0</v>
      </c>
      <c r="C93" s="91">
        <f>'Investissement PEE'!H96</f>
        <v>0</v>
      </c>
      <c r="D93" s="103">
        <f>SUM('Investissement PEE'!AD96+'Investissement PEE'!AG96+'Investissement PEE'!AJ96+'Investissement PEE'!AM96+'Investissement PEE'!AP96+'Investissement PEE'!AS96+'Investissement PEE'!AV96+'Investissement PEE'!AY96+'Investissement PEE'!BB96+'Investissement PEE'!BE96+'Investissement PEE'!BH96+'Investissement PEE'!BK96)</f>
        <v>0</v>
      </c>
      <c r="E93" s="92">
        <f>SUM('Investissement PER'!AG96+'Investissement PER'!AJ96+'Investissement PER'!AM96+'Investissement PER'!AP97+'Investissement PER'!AS96+'Investissement PER'!AV96+'Investissement PER'!AY96+'Investissement PER'!BB96+'Investissement PER'!BE96+'Investissement PER'!BH96+'Investissement PER'!BK96+'Investissement PER'!BN96+'Investissement PER'!AD96)</f>
        <v>0</v>
      </c>
      <c r="F93" s="110">
        <f t="shared" si="3"/>
        <v>0</v>
      </c>
      <c r="H93" s="90">
        <f>'Investissement PEE'!AE96+'Investissement PEE'!AH96+'Investissement PEE'!AK96+'Investissement PEE'!AN96+'Investissement PEE'!AQ96+'Investissement PEE'!AT96+'Investissement PEE'!AW96+'Investissement PEE'!AZ96+'Investissement PEE'!BC96+'Investissement PEE'!BF96+'Investissement PEE'!BI96+'Investissement PEE'!BL96</f>
        <v>0</v>
      </c>
      <c r="I93" s="93">
        <f>'Investissement PER'!BC96+'Investissement PER'!AZ96+'Investissement PER'!AW96+'Investissement PER'!AT96+'Investissement PER'!AQ97+'Investissement PER'!AN96+'Investissement PER'!AK96+'Investissement PER'!AH96+'Investissement PER'!BF96+'Investissement PER'!BI96+'Investissement PER'!BL96+'Investissement PER'!BO96+'Investissement PER'!AE96</f>
        <v>0</v>
      </c>
      <c r="J93" s="112">
        <f t="shared" si="4"/>
        <v>0</v>
      </c>
      <c r="L93" s="104">
        <f t="shared" si="5"/>
        <v>0</v>
      </c>
      <c r="M93" s="105" t="str">
        <f>IF(AND(D93&lt;&gt;'Investissement PEE'!Z96,Synthèse!H93&lt;&gt;'Investissement PEE'!AA96),"Les montants répartis ne correspondent pas aux montants de prime de partage de la valeur et d'abondement dans l'onglet 'Investissement PEE'",IF(D93&lt;&gt;'Investissement PEE'!Z96,"Le montant réparti en prime de partage de la valeur ne correspond pas au montant total de PPV indiqué dans l'onglet 'Investissement PEE'",IF(H93&lt;&gt;'Investissement PEE'!AA96,"Le montant réparti ne correspond pas au montant total d'abondement indiqué dans l'onglet 'PEE'","")))</f>
        <v/>
      </c>
      <c r="N93" s="147" t="str">
        <f>IF(AND(E93&lt;&gt;'Investissement PER'!Z96,Synthèse!I93&lt;&gt;'Investissement PER'!AA96),"Les montants répartis ne correspondent pas aux montants de prime de partage de la valeur et d'abondement dans l'onglet 'Investissement PER'",IF(E93&lt;&gt;'Investissement PER'!Z96,"Le montant réparti en prime de partage de la valeur ne correspond pas au montant total de PPV indiqué dans l'onglet 'Investissement PER'",IF(I93&lt;&gt;'Investissement PER'!AA96,"Le montant réparti ne correspond pas au montant total d'abondement indiqué dans l'onglet 'Investissement PER’","")))</f>
        <v/>
      </c>
    </row>
    <row r="94" spans="1:14" x14ac:dyDescent="0.25">
      <c r="A94" s="106">
        <f>'Investissement PEE'!D97</f>
        <v>0</v>
      </c>
      <c r="B94" s="70">
        <f>'Investissement PEE'!F97</f>
        <v>0</v>
      </c>
      <c r="C94" s="91">
        <f>'Investissement PEE'!H97</f>
        <v>0</v>
      </c>
      <c r="D94" s="103">
        <f>SUM('Investissement PEE'!AD97+'Investissement PEE'!AG97+'Investissement PEE'!AJ97+'Investissement PEE'!AM97+'Investissement PEE'!AP97+'Investissement PEE'!AS97+'Investissement PEE'!AV97+'Investissement PEE'!AY97+'Investissement PEE'!BB97+'Investissement PEE'!BE97+'Investissement PEE'!BH97+'Investissement PEE'!BK97)</f>
        <v>0</v>
      </c>
      <c r="E94" s="92">
        <f>SUM('Investissement PER'!AG97+'Investissement PER'!AJ97+'Investissement PER'!AM97+'Investissement PER'!AP98+'Investissement PER'!AS97+'Investissement PER'!AV97+'Investissement PER'!AY97+'Investissement PER'!BB97+'Investissement PER'!BE97+'Investissement PER'!BH97+'Investissement PER'!BK97+'Investissement PER'!BN97+'Investissement PER'!AD97)</f>
        <v>0</v>
      </c>
      <c r="F94" s="110">
        <f t="shared" si="3"/>
        <v>0</v>
      </c>
      <c r="H94" s="90">
        <f>'Investissement PEE'!AE97+'Investissement PEE'!AH97+'Investissement PEE'!AK97+'Investissement PEE'!AN97+'Investissement PEE'!AQ97+'Investissement PEE'!AT97+'Investissement PEE'!AW97+'Investissement PEE'!AZ97+'Investissement PEE'!BC97+'Investissement PEE'!BF97+'Investissement PEE'!BI97+'Investissement PEE'!BL97</f>
        <v>0</v>
      </c>
      <c r="I94" s="93">
        <f>'Investissement PER'!BC97+'Investissement PER'!AZ97+'Investissement PER'!AW97+'Investissement PER'!AT97+'Investissement PER'!AQ98+'Investissement PER'!AN97+'Investissement PER'!AK97+'Investissement PER'!AH97+'Investissement PER'!BF97+'Investissement PER'!BI97+'Investissement PER'!BL97+'Investissement PER'!BO97+'Investissement PER'!AE97</f>
        <v>0</v>
      </c>
      <c r="J94" s="112">
        <f t="shared" si="4"/>
        <v>0</v>
      </c>
      <c r="L94" s="104">
        <f t="shared" si="5"/>
        <v>0</v>
      </c>
      <c r="M94" s="105" t="str">
        <f>IF(AND(D94&lt;&gt;'Investissement PEE'!Z97,Synthèse!H94&lt;&gt;'Investissement PEE'!AA97),"Les montants répartis ne correspondent pas aux montants de prime de partage de la valeur et d'abondement dans l'onglet 'Investissement PEE'",IF(D94&lt;&gt;'Investissement PEE'!Z97,"Le montant réparti en prime de partage de la valeur ne correspond pas au montant total de PPV indiqué dans l'onglet 'Investissement PEE'",IF(H94&lt;&gt;'Investissement PEE'!AA97,"Le montant réparti ne correspond pas au montant total d'abondement indiqué dans l'onglet 'PEE'","")))</f>
        <v/>
      </c>
      <c r="N94" s="147" t="str">
        <f>IF(AND(E94&lt;&gt;'Investissement PER'!Z97,Synthèse!I94&lt;&gt;'Investissement PER'!AA97),"Les montants répartis ne correspondent pas aux montants de prime de partage de la valeur et d'abondement dans l'onglet 'Investissement PER'",IF(E94&lt;&gt;'Investissement PER'!Z97,"Le montant réparti en prime de partage de la valeur ne correspond pas au montant total de PPV indiqué dans l'onglet 'Investissement PER'",IF(I94&lt;&gt;'Investissement PER'!AA97,"Le montant réparti ne correspond pas au montant total d'abondement indiqué dans l'onglet 'Investissement PER’","")))</f>
        <v/>
      </c>
    </row>
    <row r="95" spans="1:14" x14ac:dyDescent="0.25">
      <c r="A95" s="106">
        <f>'Investissement PEE'!D98</f>
        <v>0</v>
      </c>
      <c r="B95" s="70">
        <f>'Investissement PEE'!F98</f>
        <v>0</v>
      </c>
      <c r="C95" s="91">
        <f>'Investissement PEE'!H98</f>
        <v>0</v>
      </c>
      <c r="D95" s="103">
        <f>SUM('Investissement PEE'!AD98+'Investissement PEE'!AG98+'Investissement PEE'!AJ98+'Investissement PEE'!AM98+'Investissement PEE'!AP98+'Investissement PEE'!AS98+'Investissement PEE'!AV98+'Investissement PEE'!AY98+'Investissement PEE'!BB98+'Investissement PEE'!BE98+'Investissement PEE'!BH98+'Investissement PEE'!BK98)</f>
        <v>0</v>
      </c>
      <c r="E95" s="92">
        <f>SUM('Investissement PER'!AG98+'Investissement PER'!AJ98+'Investissement PER'!AM98+'Investissement PER'!AP99+'Investissement PER'!AS98+'Investissement PER'!AV98+'Investissement PER'!AY98+'Investissement PER'!BB98+'Investissement PER'!BE98+'Investissement PER'!BH98+'Investissement PER'!BK98+'Investissement PER'!BN98+'Investissement PER'!AD98)</f>
        <v>0</v>
      </c>
      <c r="F95" s="110">
        <f t="shared" si="3"/>
        <v>0</v>
      </c>
      <c r="H95" s="90">
        <f>'Investissement PEE'!AE98+'Investissement PEE'!AH98+'Investissement PEE'!AK98+'Investissement PEE'!AN98+'Investissement PEE'!AQ98+'Investissement PEE'!AT98+'Investissement PEE'!AW98+'Investissement PEE'!AZ98+'Investissement PEE'!BC98+'Investissement PEE'!BF98+'Investissement PEE'!BI98+'Investissement PEE'!BL98</f>
        <v>0</v>
      </c>
      <c r="I95" s="93">
        <f>'Investissement PER'!BC98+'Investissement PER'!AZ98+'Investissement PER'!AW98+'Investissement PER'!AT98+'Investissement PER'!AQ99+'Investissement PER'!AN98+'Investissement PER'!AK98+'Investissement PER'!AH98+'Investissement PER'!BF98+'Investissement PER'!BI98+'Investissement PER'!BL98+'Investissement PER'!BO98+'Investissement PER'!AE98</f>
        <v>0</v>
      </c>
      <c r="J95" s="112">
        <f t="shared" si="4"/>
        <v>0</v>
      </c>
      <c r="L95" s="104">
        <f t="shared" si="5"/>
        <v>0</v>
      </c>
      <c r="M95" s="105" t="str">
        <f>IF(AND(D95&lt;&gt;'Investissement PEE'!Z98,Synthèse!H95&lt;&gt;'Investissement PEE'!AA98),"Les montants répartis ne correspondent pas aux montants de prime de partage de la valeur et d'abondement dans l'onglet 'Investissement PEE'",IF(D95&lt;&gt;'Investissement PEE'!Z98,"Le montant réparti en prime de partage de la valeur ne correspond pas au montant total de PPV indiqué dans l'onglet 'Investissement PEE'",IF(H95&lt;&gt;'Investissement PEE'!AA98,"Le montant réparti ne correspond pas au montant total d'abondement indiqué dans l'onglet 'PEE'","")))</f>
        <v/>
      </c>
      <c r="N95" s="147" t="str">
        <f>IF(AND(E95&lt;&gt;'Investissement PER'!Z98,Synthèse!I95&lt;&gt;'Investissement PER'!AA98),"Les montants répartis ne correspondent pas aux montants de prime de partage de la valeur et d'abondement dans l'onglet 'Investissement PER'",IF(E95&lt;&gt;'Investissement PER'!Z98,"Le montant réparti en prime de partage de la valeur ne correspond pas au montant total de PPV indiqué dans l'onglet 'Investissement PER'",IF(I95&lt;&gt;'Investissement PER'!AA98,"Le montant réparti ne correspond pas au montant total d'abondement indiqué dans l'onglet 'Investissement PER’","")))</f>
        <v/>
      </c>
    </row>
    <row r="96" spans="1:14" x14ac:dyDescent="0.25">
      <c r="A96" s="106">
        <f>'Investissement PEE'!D99</f>
        <v>0</v>
      </c>
      <c r="B96" s="70">
        <f>'Investissement PEE'!F99</f>
        <v>0</v>
      </c>
      <c r="C96" s="91">
        <f>'Investissement PEE'!H99</f>
        <v>0</v>
      </c>
      <c r="D96" s="103">
        <f>SUM('Investissement PEE'!AD99+'Investissement PEE'!AG99+'Investissement PEE'!AJ99+'Investissement PEE'!AM99+'Investissement PEE'!AP99+'Investissement PEE'!AS99+'Investissement PEE'!AV99+'Investissement PEE'!AY99+'Investissement PEE'!BB99+'Investissement PEE'!BE99+'Investissement PEE'!BH99+'Investissement PEE'!BK99)</f>
        <v>0</v>
      </c>
      <c r="E96" s="92">
        <f>SUM('Investissement PER'!AG99+'Investissement PER'!AJ99+'Investissement PER'!AM99+'Investissement PER'!AP100+'Investissement PER'!AS99+'Investissement PER'!AV99+'Investissement PER'!AY99+'Investissement PER'!BB99+'Investissement PER'!BE99+'Investissement PER'!BH99+'Investissement PER'!BK99+'Investissement PER'!BN99+'Investissement PER'!AD99)</f>
        <v>0</v>
      </c>
      <c r="F96" s="110">
        <f t="shared" si="3"/>
        <v>0</v>
      </c>
      <c r="H96" s="90">
        <f>'Investissement PEE'!AE99+'Investissement PEE'!AH99+'Investissement PEE'!AK99+'Investissement PEE'!AN99+'Investissement PEE'!AQ99+'Investissement PEE'!AT99+'Investissement PEE'!AW99+'Investissement PEE'!AZ99+'Investissement PEE'!BC99+'Investissement PEE'!BF99+'Investissement PEE'!BI99+'Investissement PEE'!BL99</f>
        <v>0</v>
      </c>
      <c r="I96" s="93">
        <f>'Investissement PER'!BC99+'Investissement PER'!AZ99+'Investissement PER'!AW99+'Investissement PER'!AT99+'Investissement PER'!AQ100+'Investissement PER'!AN99+'Investissement PER'!AK99+'Investissement PER'!AH99+'Investissement PER'!BF99+'Investissement PER'!BI99+'Investissement PER'!BL99+'Investissement PER'!BO99+'Investissement PER'!AE99</f>
        <v>0</v>
      </c>
      <c r="J96" s="112">
        <f t="shared" si="4"/>
        <v>0</v>
      </c>
      <c r="L96" s="104">
        <f t="shared" si="5"/>
        <v>0</v>
      </c>
      <c r="M96" s="105" t="str">
        <f>IF(AND(D96&lt;&gt;'Investissement PEE'!Z99,Synthèse!H96&lt;&gt;'Investissement PEE'!AA99),"Les montants répartis ne correspondent pas aux montants de prime de partage de la valeur et d'abondement dans l'onglet 'Investissement PEE'",IF(D96&lt;&gt;'Investissement PEE'!Z99,"Le montant réparti en prime de partage de la valeur ne correspond pas au montant total de PPV indiqué dans l'onglet 'Investissement PEE'",IF(H96&lt;&gt;'Investissement PEE'!AA99,"Le montant réparti ne correspond pas au montant total d'abondement indiqué dans l'onglet 'PEE'","")))</f>
        <v/>
      </c>
      <c r="N96" s="147" t="str">
        <f>IF(AND(E96&lt;&gt;'Investissement PER'!Z99,Synthèse!I96&lt;&gt;'Investissement PER'!AA99),"Les montants répartis ne correspondent pas aux montants de prime de partage de la valeur et d'abondement dans l'onglet 'Investissement PER'",IF(E96&lt;&gt;'Investissement PER'!Z99,"Le montant réparti en prime de partage de la valeur ne correspond pas au montant total de PPV indiqué dans l'onglet 'Investissement PER'",IF(I96&lt;&gt;'Investissement PER'!AA99,"Le montant réparti ne correspond pas au montant total d'abondement indiqué dans l'onglet 'Investissement PER’","")))</f>
        <v/>
      </c>
    </row>
    <row r="97" spans="1:14" x14ac:dyDescent="0.25">
      <c r="A97" s="106">
        <f>'Investissement PEE'!D100</f>
        <v>0</v>
      </c>
      <c r="B97" s="70">
        <f>'Investissement PEE'!F100</f>
        <v>0</v>
      </c>
      <c r="C97" s="91">
        <f>'Investissement PEE'!H100</f>
        <v>0</v>
      </c>
      <c r="D97" s="103">
        <f>SUM('Investissement PEE'!AD100+'Investissement PEE'!AG100+'Investissement PEE'!AJ100+'Investissement PEE'!AM100+'Investissement PEE'!AP100+'Investissement PEE'!AS100+'Investissement PEE'!AV100+'Investissement PEE'!AY100+'Investissement PEE'!BB100+'Investissement PEE'!BE100+'Investissement PEE'!BH100+'Investissement PEE'!BK100)</f>
        <v>0</v>
      </c>
      <c r="E97" s="92">
        <f>SUM('Investissement PER'!AG100+'Investissement PER'!AJ100+'Investissement PER'!AM100+'Investissement PER'!AP101+'Investissement PER'!AS100+'Investissement PER'!AV100+'Investissement PER'!AY100+'Investissement PER'!BB100+'Investissement PER'!BE100+'Investissement PER'!BH100+'Investissement PER'!BK100+'Investissement PER'!BN100+'Investissement PER'!AD100)</f>
        <v>0</v>
      </c>
      <c r="F97" s="110">
        <f t="shared" si="3"/>
        <v>0</v>
      </c>
      <c r="H97" s="90">
        <f>'Investissement PEE'!AE100+'Investissement PEE'!AH100+'Investissement PEE'!AK100+'Investissement PEE'!AN100+'Investissement PEE'!AQ100+'Investissement PEE'!AT100+'Investissement PEE'!AW100+'Investissement PEE'!AZ100+'Investissement PEE'!BC100+'Investissement PEE'!BF100+'Investissement PEE'!BI100+'Investissement PEE'!BL100</f>
        <v>0</v>
      </c>
      <c r="I97" s="93">
        <f>'Investissement PER'!BC100+'Investissement PER'!AZ100+'Investissement PER'!AW100+'Investissement PER'!AT100+'Investissement PER'!AQ101+'Investissement PER'!AN100+'Investissement PER'!AK100+'Investissement PER'!AH100+'Investissement PER'!BF100+'Investissement PER'!BI100+'Investissement PER'!BL100+'Investissement PER'!BO100+'Investissement PER'!AE100</f>
        <v>0</v>
      </c>
      <c r="J97" s="112">
        <f t="shared" si="4"/>
        <v>0</v>
      </c>
      <c r="L97" s="104">
        <f t="shared" si="5"/>
        <v>0</v>
      </c>
      <c r="M97" s="105" t="str">
        <f>IF(AND(D97&lt;&gt;'Investissement PEE'!Z100,Synthèse!H97&lt;&gt;'Investissement PEE'!AA100),"Les montants répartis ne correspondent pas aux montants de prime de partage de la valeur et d'abondement dans l'onglet 'Investissement PEE'",IF(D97&lt;&gt;'Investissement PEE'!Z100,"Le montant réparti en prime de partage de la valeur ne correspond pas au montant total de PPV indiqué dans l'onglet 'Investissement PEE'",IF(H97&lt;&gt;'Investissement PEE'!AA100,"Le montant réparti ne correspond pas au montant total d'abondement indiqué dans l'onglet 'PEE'","")))</f>
        <v/>
      </c>
      <c r="N97" s="147" t="str">
        <f>IF(AND(E97&lt;&gt;'Investissement PER'!Z100,Synthèse!I97&lt;&gt;'Investissement PER'!AA100),"Les montants répartis ne correspondent pas aux montants de prime de partage de la valeur et d'abondement dans l'onglet 'Investissement PER'",IF(E97&lt;&gt;'Investissement PER'!Z100,"Le montant réparti en prime de partage de la valeur ne correspond pas au montant total de PPV indiqué dans l'onglet 'Investissement PER'",IF(I97&lt;&gt;'Investissement PER'!AA100,"Le montant réparti ne correspond pas au montant total d'abondement indiqué dans l'onglet 'Investissement PER’","")))</f>
        <v/>
      </c>
    </row>
    <row r="98" spans="1:14" x14ac:dyDescent="0.25">
      <c r="A98" s="106">
        <f>'Investissement PEE'!D101</f>
        <v>0</v>
      </c>
      <c r="B98" s="70">
        <f>'Investissement PEE'!F101</f>
        <v>0</v>
      </c>
      <c r="C98" s="91">
        <f>'Investissement PEE'!H101</f>
        <v>0</v>
      </c>
      <c r="D98" s="103">
        <f>SUM('Investissement PEE'!AD101+'Investissement PEE'!AG101+'Investissement PEE'!AJ101+'Investissement PEE'!AM101+'Investissement PEE'!AP101+'Investissement PEE'!AS101+'Investissement PEE'!AV101+'Investissement PEE'!AY101+'Investissement PEE'!BB101+'Investissement PEE'!BE101+'Investissement PEE'!BH101+'Investissement PEE'!BK101)</f>
        <v>0</v>
      </c>
      <c r="E98" s="92">
        <f>SUM('Investissement PER'!AG101+'Investissement PER'!AJ101+'Investissement PER'!AM101+'Investissement PER'!AP102+'Investissement PER'!AS101+'Investissement PER'!AV101+'Investissement PER'!AY101+'Investissement PER'!BB101+'Investissement PER'!BE101+'Investissement PER'!BH101+'Investissement PER'!BK101+'Investissement PER'!BN101+'Investissement PER'!AD101)</f>
        <v>0</v>
      </c>
      <c r="F98" s="110">
        <f t="shared" si="3"/>
        <v>0</v>
      </c>
      <c r="H98" s="90">
        <f>'Investissement PEE'!AE101+'Investissement PEE'!AH101+'Investissement PEE'!AK101+'Investissement PEE'!AN101+'Investissement PEE'!AQ101+'Investissement PEE'!AT101+'Investissement PEE'!AW101+'Investissement PEE'!AZ101+'Investissement PEE'!BC101+'Investissement PEE'!BF101+'Investissement PEE'!BI101+'Investissement PEE'!BL101</f>
        <v>0</v>
      </c>
      <c r="I98" s="93">
        <f>'Investissement PER'!BC101+'Investissement PER'!AZ101+'Investissement PER'!AW101+'Investissement PER'!AT101+'Investissement PER'!AQ102+'Investissement PER'!AN101+'Investissement PER'!AK101+'Investissement PER'!AH101+'Investissement PER'!BF101+'Investissement PER'!BI101+'Investissement PER'!BL101+'Investissement PER'!BO101+'Investissement PER'!AE101</f>
        <v>0</v>
      </c>
      <c r="J98" s="112">
        <f t="shared" si="4"/>
        <v>0</v>
      </c>
      <c r="L98" s="104">
        <f t="shared" si="5"/>
        <v>0</v>
      </c>
      <c r="M98" s="105" t="str">
        <f>IF(AND(D98&lt;&gt;'Investissement PEE'!Z101,Synthèse!H98&lt;&gt;'Investissement PEE'!AA101),"Les montants répartis ne correspondent pas aux montants de prime de partage de la valeur et d'abondement dans l'onglet 'Investissement PEE'",IF(D98&lt;&gt;'Investissement PEE'!Z101,"Le montant réparti en prime de partage de la valeur ne correspond pas au montant total de PPV indiqué dans l'onglet 'Investissement PEE'",IF(H98&lt;&gt;'Investissement PEE'!AA101,"Le montant réparti ne correspond pas au montant total d'abondement indiqué dans l'onglet 'PEE'","")))</f>
        <v/>
      </c>
      <c r="N98" s="147" t="str">
        <f>IF(AND(E98&lt;&gt;'Investissement PER'!Z101,Synthèse!I98&lt;&gt;'Investissement PER'!AA101),"Les montants répartis ne correspondent pas aux montants de prime de partage de la valeur et d'abondement dans l'onglet 'Investissement PER'",IF(E98&lt;&gt;'Investissement PER'!Z101,"Le montant réparti en prime de partage de la valeur ne correspond pas au montant total de PPV indiqué dans l'onglet 'Investissement PER'",IF(I98&lt;&gt;'Investissement PER'!AA101,"Le montant réparti ne correspond pas au montant total d'abondement indiqué dans l'onglet 'Investissement PER’","")))</f>
        <v/>
      </c>
    </row>
    <row r="99" spans="1:14" x14ac:dyDescent="0.25">
      <c r="A99" s="106">
        <f>'Investissement PEE'!D102</f>
        <v>0</v>
      </c>
      <c r="B99" s="70">
        <f>'Investissement PEE'!F102</f>
        <v>0</v>
      </c>
      <c r="C99" s="91">
        <f>'Investissement PEE'!H102</f>
        <v>0</v>
      </c>
      <c r="D99" s="103">
        <f>SUM('Investissement PEE'!AD102+'Investissement PEE'!AG102+'Investissement PEE'!AJ102+'Investissement PEE'!AM102+'Investissement PEE'!AP102+'Investissement PEE'!AS102+'Investissement PEE'!AV102+'Investissement PEE'!AY102+'Investissement PEE'!BB102+'Investissement PEE'!BE102+'Investissement PEE'!BH102+'Investissement PEE'!BK102)</f>
        <v>0</v>
      </c>
      <c r="E99" s="92">
        <f>SUM('Investissement PER'!AG102+'Investissement PER'!AJ102+'Investissement PER'!AM102+'Investissement PER'!AP103+'Investissement PER'!AS102+'Investissement PER'!AV102+'Investissement PER'!AY102+'Investissement PER'!BB102+'Investissement PER'!BE102+'Investissement PER'!BH102+'Investissement PER'!BK102+'Investissement PER'!BN102+'Investissement PER'!AD102)</f>
        <v>0</v>
      </c>
      <c r="F99" s="110">
        <f t="shared" si="3"/>
        <v>0</v>
      </c>
      <c r="H99" s="90">
        <f>'Investissement PEE'!AE102+'Investissement PEE'!AH102+'Investissement PEE'!AK102+'Investissement PEE'!AN102+'Investissement PEE'!AQ102+'Investissement PEE'!AT102+'Investissement PEE'!AW102+'Investissement PEE'!AZ102+'Investissement PEE'!BC102+'Investissement PEE'!BF102+'Investissement PEE'!BI102+'Investissement PEE'!BL102</f>
        <v>0</v>
      </c>
      <c r="I99" s="93">
        <f>'Investissement PER'!BC102+'Investissement PER'!AZ102+'Investissement PER'!AW102+'Investissement PER'!AT102+'Investissement PER'!AQ103+'Investissement PER'!AN102+'Investissement PER'!AK102+'Investissement PER'!AH102+'Investissement PER'!BF102+'Investissement PER'!BI102+'Investissement PER'!BL102+'Investissement PER'!BO102+'Investissement PER'!AE102</f>
        <v>0</v>
      </c>
      <c r="J99" s="112">
        <f t="shared" si="4"/>
        <v>0</v>
      </c>
      <c r="L99" s="104">
        <f t="shared" si="5"/>
        <v>0</v>
      </c>
      <c r="M99" s="105" t="str">
        <f>IF(AND(D99&lt;&gt;'Investissement PEE'!Z102,Synthèse!H99&lt;&gt;'Investissement PEE'!AA102),"Les montants répartis ne correspondent pas aux montants de prime de partage de la valeur et d'abondement dans l'onglet 'Investissement PEE'",IF(D99&lt;&gt;'Investissement PEE'!Z102,"Le montant réparti en prime de partage de la valeur ne correspond pas au montant total de PPV indiqué dans l'onglet 'Investissement PEE'",IF(H99&lt;&gt;'Investissement PEE'!AA102,"Le montant réparti ne correspond pas au montant total d'abondement indiqué dans l'onglet 'PEE'","")))</f>
        <v/>
      </c>
      <c r="N99" s="147" t="str">
        <f>IF(AND(E99&lt;&gt;'Investissement PER'!Z102,Synthèse!I99&lt;&gt;'Investissement PER'!AA102),"Les montants répartis ne correspondent pas aux montants de prime de partage de la valeur et d'abondement dans l'onglet 'Investissement PER'",IF(E99&lt;&gt;'Investissement PER'!Z102,"Le montant réparti en prime de partage de la valeur ne correspond pas au montant total de PPV indiqué dans l'onglet 'Investissement PER'",IF(I99&lt;&gt;'Investissement PER'!AA102,"Le montant réparti ne correspond pas au montant total d'abondement indiqué dans l'onglet 'Investissement PER’","")))</f>
        <v/>
      </c>
    </row>
    <row r="100" spans="1:14" x14ac:dyDescent="0.25">
      <c r="A100" s="106">
        <f>'Investissement PEE'!D103</f>
        <v>0</v>
      </c>
      <c r="B100" s="70">
        <f>'Investissement PEE'!F103</f>
        <v>0</v>
      </c>
      <c r="C100" s="91">
        <f>'Investissement PEE'!H103</f>
        <v>0</v>
      </c>
      <c r="D100" s="103">
        <f>SUM('Investissement PEE'!AD103+'Investissement PEE'!AG103+'Investissement PEE'!AJ103+'Investissement PEE'!AM103+'Investissement PEE'!AP103+'Investissement PEE'!AS103+'Investissement PEE'!AV103+'Investissement PEE'!AY103+'Investissement PEE'!BB103+'Investissement PEE'!BE103+'Investissement PEE'!BH103+'Investissement PEE'!BK103)</f>
        <v>0</v>
      </c>
      <c r="E100" s="92">
        <f>SUM('Investissement PER'!AG103+'Investissement PER'!AJ103+'Investissement PER'!AM103+'Investissement PER'!AP104+'Investissement PER'!AS103+'Investissement PER'!AV103+'Investissement PER'!AY103+'Investissement PER'!BB103+'Investissement PER'!BE103+'Investissement PER'!BH103+'Investissement PER'!BK103+'Investissement PER'!BN103+'Investissement PER'!AD103)</f>
        <v>0</v>
      </c>
      <c r="F100" s="110">
        <f t="shared" si="3"/>
        <v>0</v>
      </c>
      <c r="H100" s="90">
        <f>'Investissement PEE'!AE103+'Investissement PEE'!AH103+'Investissement PEE'!AK103+'Investissement PEE'!AN103+'Investissement PEE'!AQ103+'Investissement PEE'!AT103+'Investissement PEE'!AW103+'Investissement PEE'!AZ103+'Investissement PEE'!BC103+'Investissement PEE'!BF103+'Investissement PEE'!BI103+'Investissement PEE'!BL103</f>
        <v>0</v>
      </c>
      <c r="I100" s="93">
        <f>'Investissement PER'!BC103+'Investissement PER'!AZ103+'Investissement PER'!AW103+'Investissement PER'!AT103+'Investissement PER'!AQ104+'Investissement PER'!AN103+'Investissement PER'!AK103+'Investissement PER'!AH103+'Investissement PER'!BF103+'Investissement PER'!BI103+'Investissement PER'!BL103+'Investissement PER'!BO103+'Investissement PER'!AE103</f>
        <v>0</v>
      </c>
      <c r="J100" s="112">
        <f t="shared" si="4"/>
        <v>0</v>
      </c>
      <c r="L100" s="104">
        <f t="shared" si="5"/>
        <v>0</v>
      </c>
      <c r="M100" s="105" t="str">
        <f>IF(AND(D100&lt;&gt;'Investissement PEE'!Z103,Synthèse!H100&lt;&gt;'Investissement PEE'!AA103),"Les montants répartis ne correspondent pas aux montants de prime de partage de la valeur et d'abondement dans l'onglet 'Investissement PEE'",IF(D100&lt;&gt;'Investissement PEE'!Z103,"Le montant réparti en prime de partage de la valeur ne correspond pas au montant total de PPV indiqué dans l'onglet 'Investissement PEE'",IF(H100&lt;&gt;'Investissement PEE'!AA103,"Le montant réparti ne correspond pas au montant total d'abondement indiqué dans l'onglet 'PEE'","")))</f>
        <v/>
      </c>
      <c r="N100" s="147" t="str">
        <f>IF(AND(E100&lt;&gt;'Investissement PER'!Z103,Synthèse!I100&lt;&gt;'Investissement PER'!AA103),"Les montants répartis ne correspondent pas aux montants de prime de partage de la valeur et d'abondement dans l'onglet 'Investissement PER'",IF(E100&lt;&gt;'Investissement PER'!Z103,"Le montant réparti en prime de partage de la valeur ne correspond pas au montant total de PPV indiqué dans l'onglet 'Investissement PER'",IF(I100&lt;&gt;'Investissement PER'!AA103,"Le montant réparti ne correspond pas au montant total d'abondement indiqué dans l'onglet 'Investissement PER’","")))</f>
        <v/>
      </c>
    </row>
    <row r="101" spans="1:14" x14ac:dyDescent="0.25">
      <c r="A101" s="106">
        <f>'Investissement PEE'!D104</f>
        <v>0</v>
      </c>
      <c r="B101" s="70">
        <f>'Investissement PEE'!F104</f>
        <v>0</v>
      </c>
      <c r="C101" s="91">
        <f>'Investissement PEE'!H104</f>
        <v>0</v>
      </c>
      <c r="D101" s="103">
        <f>SUM('Investissement PEE'!AD104+'Investissement PEE'!AG104+'Investissement PEE'!AJ104+'Investissement PEE'!AM104+'Investissement PEE'!AP104+'Investissement PEE'!AS104+'Investissement PEE'!AV104+'Investissement PEE'!AY104+'Investissement PEE'!BB104+'Investissement PEE'!BE104+'Investissement PEE'!BH104+'Investissement PEE'!BK104)</f>
        <v>0</v>
      </c>
      <c r="E101" s="92">
        <f>SUM('Investissement PER'!AG104+'Investissement PER'!AJ104+'Investissement PER'!AM104+'Investissement PER'!AP105+'Investissement PER'!AS104+'Investissement PER'!AV104+'Investissement PER'!AY104+'Investissement PER'!BB104+'Investissement PER'!BE104+'Investissement PER'!BH104+'Investissement PER'!BK104+'Investissement PER'!BN104+'Investissement PER'!AD104)</f>
        <v>0</v>
      </c>
      <c r="F101" s="110">
        <f t="shared" si="3"/>
        <v>0</v>
      </c>
      <c r="H101" s="90">
        <f>'Investissement PEE'!AE104+'Investissement PEE'!AH104+'Investissement PEE'!AK104+'Investissement PEE'!AN104+'Investissement PEE'!AQ104+'Investissement PEE'!AT104+'Investissement PEE'!AW104+'Investissement PEE'!AZ104+'Investissement PEE'!BC104+'Investissement PEE'!BF104+'Investissement PEE'!BI104+'Investissement PEE'!BL104</f>
        <v>0</v>
      </c>
      <c r="I101" s="93">
        <f>'Investissement PER'!BC104+'Investissement PER'!AZ104+'Investissement PER'!AW104+'Investissement PER'!AT104+'Investissement PER'!AQ105+'Investissement PER'!AN104+'Investissement PER'!AK104+'Investissement PER'!AH104+'Investissement PER'!BF104+'Investissement PER'!BI104+'Investissement PER'!BL104+'Investissement PER'!BO104+'Investissement PER'!AE104</f>
        <v>0</v>
      </c>
      <c r="J101" s="112">
        <f t="shared" si="4"/>
        <v>0</v>
      </c>
      <c r="L101" s="104">
        <f t="shared" si="5"/>
        <v>0</v>
      </c>
      <c r="M101" s="105" t="str">
        <f>IF(AND(D101&lt;&gt;'Investissement PEE'!Z104,Synthèse!H101&lt;&gt;'Investissement PEE'!AA104),"Les montants répartis ne correspondent pas aux montants de prime de partage de la valeur et d'abondement dans l'onglet 'Investissement PEE'",IF(D101&lt;&gt;'Investissement PEE'!Z104,"Le montant réparti en prime de partage de la valeur ne correspond pas au montant total de PPV indiqué dans l'onglet 'Investissement PEE'",IF(H101&lt;&gt;'Investissement PEE'!AA104,"Le montant réparti ne correspond pas au montant total d'abondement indiqué dans l'onglet 'PEE'","")))</f>
        <v/>
      </c>
      <c r="N101" s="147" t="str">
        <f>IF(AND(E101&lt;&gt;'Investissement PER'!Z104,Synthèse!I101&lt;&gt;'Investissement PER'!AA104),"Les montants répartis ne correspondent pas aux montants de prime de partage de la valeur et d'abondement dans l'onglet 'Investissement PER'",IF(E101&lt;&gt;'Investissement PER'!Z104,"Le montant réparti en prime de partage de la valeur ne correspond pas au montant total de PPV indiqué dans l'onglet 'Investissement PER'",IF(I101&lt;&gt;'Investissement PER'!AA104,"Le montant réparti ne correspond pas au montant total d'abondement indiqué dans l'onglet 'Investissement PER’","")))</f>
        <v/>
      </c>
    </row>
  </sheetData>
  <sheetProtection algorithmName="SHA-512" hashValue="YYXBW3SQCdAWwgGgfrhtCYj2ymmnsjQk3frQV3RRf92uiOadhMUDWut1dRFii5flmoNb9bCL1spEgBKKnnlqmA==" saltValue="Q0cV8tYdmVU5iUODfVozSg==" spinCount="100000" sheet="1" objects="1" scenarios="1"/>
  <mergeCells count="8">
    <mergeCell ref="J1:J2"/>
    <mergeCell ref="L1:L2"/>
    <mergeCell ref="A1:A2"/>
    <mergeCell ref="B1:B2"/>
    <mergeCell ref="C1:C2"/>
    <mergeCell ref="D1:E1"/>
    <mergeCell ref="H1:I1"/>
    <mergeCell ref="F1:F2"/>
  </mergeCells>
  <dataValidations count="3">
    <dataValidation type="textLength" operator="lessThan" allowBlank="1" showInputMessage="1" showErrorMessage="1" promptTitle="Nom" prompt="Inférieur à 32 caractères" sqref="B3:B101" xr:uid="{3588CD7E-8FA2-47AB-9BEC-76556A1ABE64}">
      <formula1>32</formula1>
    </dataValidation>
    <dataValidation type="textLength" operator="lessThan" allowBlank="1" showInputMessage="1" showErrorMessage="1" promptTitle="Prénom" prompt="Inférieur à 32 caractères" sqref="C3:C101" xr:uid="{102630E3-63F5-486F-826E-047EE23D7F11}">
      <formula1>32</formula1>
    </dataValidation>
    <dataValidation allowBlank="1" showInputMessage="1" showErrorMessage="1" promptTitle="Montant de la PPV" prompt="Montant de la Prime de partage de la valeur" sqref="D3:F101 H3:I101" xr:uid="{5FF8A9EE-218A-429F-8C40-5511E53C43D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CA1C650-8A0F-4F1A-8520-E5D1EAEB73F5}">
            <xm:f>'À renseigner'!$I$29="non"</xm:f>
            <x14:dxf>
              <font>
                <color auto="1"/>
              </font>
              <fill>
                <patternFill>
                  <bgColor theme="1" tint="0.34998626667073579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H1:L1048576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BD1E-1804-47C6-A5FC-553A3C9F94C1}">
  <sheetPr codeName="Feuil6"/>
  <dimension ref="A1:B249"/>
  <sheetViews>
    <sheetView workbookViewId="0">
      <selection activeCell="B23" sqref="B23"/>
    </sheetView>
  </sheetViews>
  <sheetFormatPr baseColWidth="10" defaultRowHeight="15" x14ac:dyDescent="0.25"/>
  <cols>
    <col min="1" max="1" width="48.140625" style="66" bestFit="1" customWidth="1"/>
    <col min="2" max="2" width="12.140625" style="66" bestFit="1" customWidth="1"/>
    <col min="3" max="256" width="11.42578125" style="66"/>
    <col min="257" max="257" width="48.140625" style="66" bestFit="1" customWidth="1"/>
    <col min="258" max="258" width="12.140625" style="66" bestFit="1" customWidth="1"/>
    <col min="259" max="512" width="11.42578125" style="66"/>
    <col min="513" max="513" width="48.140625" style="66" bestFit="1" customWidth="1"/>
    <col min="514" max="514" width="12.140625" style="66" bestFit="1" customWidth="1"/>
    <col min="515" max="768" width="11.42578125" style="66"/>
    <col min="769" max="769" width="48.140625" style="66" bestFit="1" customWidth="1"/>
    <col min="770" max="770" width="12.140625" style="66" bestFit="1" customWidth="1"/>
    <col min="771" max="1024" width="11.42578125" style="66"/>
    <col min="1025" max="1025" width="48.140625" style="66" bestFit="1" customWidth="1"/>
    <col min="1026" max="1026" width="12.140625" style="66" bestFit="1" customWidth="1"/>
    <col min="1027" max="1280" width="11.42578125" style="66"/>
    <col min="1281" max="1281" width="48.140625" style="66" bestFit="1" customWidth="1"/>
    <col min="1282" max="1282" width="12.140625" style="66" bestFit="1" customWidth="1"/>
    <col min="1283" max="1536" width="11.42578125" style="66"/>
    <col min="1537" max="1537" width="48.140625" style="66" bestFit="1" customWidth="1"/>
    <col min="1538" max="1538" width="12.140625" style="66" bestFit="1" customWidth="1"/>
    <col min="1539" max="1792" width="11.42578125" style="66"/>
    <col min="1793" max="1793" width="48.140625" style="66" bestFit="1" customWidth="1"/>
    <col min="1794" max="1794" width="12.140625" style="66" bestFit="1" customWidth="1"/>
    <col min="1795" max="2048" width="11.42578125" style="66"/>
    <col min="2049" max="2049" width="48.140625" style="66" bestFit="1" customWidth="1"/>
    <col min="2050" max="2050" width="12.140625" style="66" bestFit="1" customWidth="1"/>
    <col min="2051" max="2304" width="11.42578125" style="66"/>
    <col min="2305" max="2305" width="48.140625" style="66" bestFit="1" customWidth="1"/>
    <col min="2306" max="2306" width="12.140625" style="66" bestFit="1" customWidth="1"/>
    <col min="2307" max="2560" width="11.42578125" style="66"/>
    <col min="2561" max="2561" width="48.140625" style="66" bestFit="1" customWidth="1"/>
    <col min="2562" max="2562" width="12.140625" style="66" bestFit="1" customWidth="1"/>
    <col min="2563" max="2816" width="11.42578125" style="66"/>
    <col min="2817" max="2817" width="48.140625" style="66" bestFit="1" customWidth="1"/>
    <col min="2818" max="2818" width="12.140625" style="66" bestFit="1" customWidth="1"/>
    <col min="2819" max="3072" width="11.42578125" style="66"/>
    <col min="3073" max="3073" width="48.140625" style="66" bestFit="1" customWidth="1"/>
    <col min="3074" max="3074" width="12.140625" style="66" bestFit="1" customWidth="1"/>
    <col min="3075" max="3328" width="11.42578125" style="66"/>
    <col min="3329" max="3329" width="48.140625" style="66" bestFit="1" customWidth="1"/>
    <col min="3330" max="3330" width="12.140625" style="66" bestFit="1" customWidth="1"/>
    <col min="3331" max="3584" width="11.42578125" style="66"/>
    <col min="3585" max="3585" width="48.140625" style="66" bestFit="1" customWidth="1"/>
    <col min="3586" max="3586" width="12.140625" style="66" bestFit="1" customWidth="1"/>
    <col min="3587" max="3840" width="11.42578125" style="66"/>
    <col min="3841" max="3841" width="48.140625" style="66" bestFit="1" customWidth="1"/>
    <col min="3842" max="3842" width="12.140625" style="66" bestFit="1" customWidth="1"/>
    <col min="3843" max="4096" width="11.42578125" style="66"/>
    <col min="4097" max="4097" width="48.140625" style="66" bestFit="1" customWidth="1"/>
    <col min="4098" max="4098" width="12.140625" style="66" bestFit="1" customWidth="1"/>
    <col min="4099" max="4352" width="11.42578125" style="66"/>
    <col min="4353" max="4353" width="48.140625" style="66" bestFit="1" customWidth="1"/>
    <col min="4354" max="4354" width="12.140625" style="66" bestFit="1" customWidth="1"/>
    <col min="4355" max="4608" width="11.42578125" style="66"/>
    <col min="4609" max="4609" width="48.140625" style="66" bestFit="1" customWidth="1"/>
    <col min="4610" max="4610" width="12.140625" style="66" bestFit="1" customWidth="1"/>
    <col min="4611" max="4864" width="11.42578125" style="66"/>
    <col min="4865" max="4865" width="48.140625" style="66" bestFit="1" customWidth="1"/>
    <col min="4866" max="4866" width="12.140625" style="66" bestFit="1" customWidth="1"/>
    <col min="4867" max="5120" width="11.42578125" style="66"/>
    <col min="5121" max="5121" width="48.140625" style="66" bestFit="1" customWidth="1"/>
    <col min="5122" max="5122" width="12.140625" style="66" bestFit="1" customWidth="1"/>
    <col min="5123" max="5376" width="11.42578125" style="66"/>
    <col min="5377" max="5377" width="48.140625" style="66" bestFit="1" customWidth="1"/>
    <col min="5378" max="5378" width="12.140625" style="66" bestFit="1" customWidth="1"/>
    <col min="5379" max="5632" width="11.42578125" style="66"/>
    <col min="5633" max="5633" width="48.140625" style="66" bestFit="1" customWidth="1"/>
    <col min="5634" max="5634" width="12.140625" style="66" bestFit="1" customWidth="1"/>
    <col min="5635" max="5888" width="11.42578125" style="66"/>
    <col min="5889" max="5889" width="48.140625" style="66" bestFit="1" customWidth="1"/>
    <col min="5890" max="5890" width="12.140625" style="66" bestFit="1" customWidth="1"/>
    <col min="5891" max="6144" width="11.42578125" style="66"/>
    <col min="6145" max="6145" width="48.140625" style="66" bestFit="1" customWidth="1"/>
    <col min="6146" max="6146" width="12.140625" style="66" bestFit="1" customWidth="1"/>
    <col min="6147" max="6400" width="11.42578125" style="66"/>
    <col min="6401" max="6401" width="48.140625" style="66" bestFit="1" customWidth="1"/>
    <col min="6402" max="6402" width="12.140625" style="66" bestFit="1" customWidth="1"/>
    <col min="6403" max="6656" width="11.42578125" style="66"/>
    <col min="6657" max="6657" width="48.140625" style="66" bestFit="1" customWidth="1"/>
    <col min="6658" max="6658" width="12.140625" style="66" bestFit="1" customWidth="1"/>
    <col min="6659" max="6912" width="11.42578125" style="66"/>
    <col min="6913" max="6913" width="48.140625" style="66" bestFit="1" customWidth="1"/>
    <col min="6914" max="6914" width="12.140625" style="66" bestFit="1" customWidth="1"/>
    <col min="6915" max="7168" width="11.42578125" style="66"/>
    <col min="7169" max="7169" width="48.140625" style="66" bestFit="1" customWidth="1"/>
    <col min="7170" max="7170" width="12.140625" style="66" bestFit="1" customWidth="1"/>
    <col min="7171" max="7424" width="11.42578125" style="66"/>
    <col min="7425" max="7425" width="48.140625" style="66" bestFit="1" customWidth="1"/>
    <col min="7426" max="7426" width="12.140625" style="66" bestFit="1" customWidth="1"/>
    <col min="7427" max="7680" width="11.42578125" style="66"/>
    <col min="7681" max="7681" width="48.140625" style="66" bestFit="1" customWidth="1"/>
    <col min="7682" max="7682" width="12.140625" style="66" bestFit="1" customWidth="1"/>
    <col min="7683" max="7936" width="11.42578125" style="66"/>
    <col min="7937" max="7937" width="48.140625" style="66" bestFit="1" customWidth="1"/>
    <col min="7938" max="7938" width="12.140625" style="66" bestFit="1" customWidth="1"/>
    <col min="7939" max="8192" width="11.42578125" style="66"/>
    <col min="8193" max="8193" width="48.140625" style="66" bestFit="1" customWidth="1"/>
    <col min="8194" max="8194" width="12.140625" style="66" bestFit="1" customWidth="1"/>
    <col min="8195" max="8448" width="11.42578125" style="66"/>
    <col min="8449" max="8449" width="48.140625" style="66" bestFit="1" customWidth="1"/>
    <col min="8450" max="8450" width="12.140625" style="66" bestFit="1" customWidth="1"/>
    <col min="8451" max="8704" width="11.42578125" style="66"/>
    <col min="8705" max="8705" width="48.140625" style="66" bestFit="1" customWidth="1"/>
    <col min="8706" max="8706" width="12.140625" style="66" bestFit="1" customWidth="1"/>
    <col min="8707" max="8960" width="11.42578125" style="66"/>
    <col min="8961" max="8961" width="48.140625" style="66" bestFit="1" customWidth="1"/>
    <col min="8962" max="8962" width="12.140625" style="66" bestFit="1" customWidth="1"/>
    <col min="8963" max="9216" width="11.42578125" style="66"/>
    <col min="9217" max="9217" width="48.140625" style="66" bestFit="1" customWidth="1"/>
    <col min="9218" max="9218" width="12.140625" style="66" bestFit="1" customWidth="1"/>
    <col min="9219" max="9472" width="11.42578125" style="66"/>
    <col min="9473" max="9473" width="48.140625" style="66" bestFit="1" customWidth="1"/>
    <col min="9474" max="9474" width="12.140625" style="66" bestFit="1" customWidth="1"/>
    <col min="9475" max="9728" width="11.42578125" style="66"/>
    <col min="9729" max="9729" width="48.140625" style="66" bestFit="1" customWidth="1"/>
    <col min="9730" max="9730" width="12.140625" style="66" bestFit="1" customWidth="1"/>
    <col min="9731" max="9984" width="11.42578125" style="66"/>
    <col min="9985" max="9985" width="48.140625" style="66" bestFit="1" customWidth="1"/>
    <col min="9986" max="9986" width="12.140625" style="66" bestFit="1" customWidth="1"/>
    <col min="9987" max="10240" width="11.42578125" style="66"/>
    <col min="10241" max="10241" width="48.140625" style="66" bestFit="1" customWidth="1"/>
    <col min="10242" max="10242" width="12.140625" style="66" bestFit="1" customWidth="1"/>
    <col min="10243" max="10496" width="11.42578125" style="66"/>
    <col min="10497" max="10497" width="48.140625" style="66" bestFit="1" customWidth="1"/>
    <col min="10498" max="10498" width="12.140625" style="66" bestFit="1" customWidth="1"/>
    <col min="10499" max="10752" width="11.42578125" style="66"/>
    <col min="10753" max="10753" width="48.140625" style="66" bestFit="1" customWidth="1"/>
    <col min="10754" max="10754" width="12.140625" style="66" bestFit="1" customWidth="1"/>
    <col min="10755" max="11008" width="11.42578125" style="66"/>
    <col min="11009" max="11009" width="48.140625" style="66" bestFit="1" customWidth="1"/>
    <col min="11010" max="11010" width="12.140625" style="66" bestFit="1" customWidth="1"/>
    <col min="11011" max="11264" width="11.42578125" style="66"/>
    <col min="11265" max="11265" width="48.140625" style="66" bestFit="1" customWidth="1"/>
    <col min="11266" max="11266" width="12.140625" style="66" bestFit="1" customWidth="1"/>
    <col min="11267" max="11520" width="11.42578125" style="66"/>
    <col min="11521" max="11521" width="48.140625" style="66" bestFit="1" customWidth="1"/>
    <col min="11522" max="11522" width="12.140625" style="66" bestFit="1" customWidth="1"/>
    <col min="11523" max="11776" width="11.42578125" style="66"/>
    <col min="11777" max="11777" width="48.140625" style="66" bestFit="1" customWidth="1"/>
    <col min="11778" max="11778" width="12.140625" style="66" bestFit="1" customWidth="1"/>
    <col min="11779" max="12032" width="11.42578125" style="66"/>
    <col min="12033" max="12033" width="48.140625" style="66" bestFit="1" customWidth="1"/>
    <col min="12034" max="12034" width="12.140625" style="66" bestFit="1" customWidth="1"/>
    <col min="12035" max="12288" width="11.42578125" style="66"/>
    <col min="12289" max="12289" width="48.140625" style="66" bestFit="1" customWidth="1"/>
    <col min="12290" max="12290" width="12.140625" style="66" bestFit="1" customWidth="1"/>
    <col min="12291" max="12544" width="11.42578125" style="66"/>
    <col min="12545" max="12545" width="48.140625" style="66" bestFit="1" customWidth="1"/>
    <col min="12546" max="12546" width="12.140625" style="66" bestFit="1" customWidth="1"/>
    <col min="12547" max="12800" width="11.42578125" style="66"/>
    <col min="12801" max="12801" width="48.140625" style="66" bestFit="1" customWidth="1"/>
    <col min="12802" max="12802" width="12.140625" style="66" bestFit="1" customWidth="1"/>
    <col min="12803" max="13056" width="11.42578125" style="66"/>
    <col min="13057" max="13057" width="48.140625" style="66" bestFit="1" customWidth="1"/>
    <col min="13058" max="13058" width="12.140625" style="66" bestFit="1" customWidth="1"/>
    <col min="13059" max="13312" width="11.42578125" style="66"/>
    <col min="13313" max="13313" width="48.140625" style="66" bestFit="1" customWidth="1"/>
    <col min="13314" max="13314" width="12.140625" style="66" bestFit="1" customWidth="1"/>
    <col min="13315" max="13568" width="11.42578125" style="66"/>
    <col min="13569" max="13569" width="48.140625" style="66" bestFit="1" customWidth="1"/>
    <col min="13570" max="13570" width="12.140625" style="66" bestFit="1" customWidth="1"/>
    <col min="13571" max="13824" width="11.42578125" style="66"/>
    <col min="13825" max="13825" width="48.140625" style="66" bestFit="1" customWidth="1"/>
    <col min="13826" max="13826" width="12.140625" style="66" bestFit="1" customWidth="1"/>
    <col min="13827" max="14080" width="11.42578125" style="66"/>
    <col min="14081" max="14081" width="48.140625" style="66" bestFit="1" customWidth="1"/>
    <col min="14082" max="14082" width="12.140625" style="66" bestFit="1" customWidth="1"/>
    <col min="14083" max="14336" width="11.42578125" style="66"/>
    <col min="14337" max="14337" width="48.140625" style="66" bestFit="1" customWidth="1"/>
    <col min="14338" max="14338" width="12.140625" style="66" bestFit="1" customWidth="1"/>
    <col min="14339" max="14592" width="11.42578125" style="66"/>
    <col min="14593" max="14593" width="48.140625" style="66" bestFit="1" customWidth="1"/>
    <col min="14594" max="14594" width="12.140625" style="66" bestFit="1" customWidth="1"/>
    <col min="14595" max="14848" width="11.42578125" style="66"/>
    <col min="14849" max="14849" width="48.140625" style="66" bestFit="1" customWidth="1"/>
    <col min="14850" max="14850" width="12.140625" style="66" bestFit="1" customWidth="1"/>
    <col min="14851" max="15104" width="11.42578125" style="66"/>
    <col min="15105" max="15105" width="48.140625" style="66" bestFit="1" customWidth="1"/>
    <col min="15106" max="15106" width="12.140625" style="66" bestFit="1" customWidth="1"/>
    <col min="15107" max="15360" width="11.42578125" style="66"/>
    <col min="15361" max="15361" width="48.140625" style="66" bestFit="1" customWidth="1"/>
    <col min="15362" max="15362" width="12.140625" style="66" bestFit="1" customWidth="1"/>
    <col min="15363" max="15616" width="11.42578125" style="66"/>
    <col min="15617" max="15617" width="48.140625" style="66" bestFit="1" customWidth="1"/>
    <col min="15618" max="15618" width="12.140625" style="66" bestFit="1" customWidth="1"/>
    <col min="15619" max="15872" width="11.42578125" style="66"/>
    <col min="15873" max="15873" width="48.140625" style="66" bestFit="1" customWidth="1"/>
    <col min="15874" max="15874" width="12.140625" style="66" bestFit="1" customWidth="1"/>
    <col min="15875" max="16128" width="11.42578125" style="66"/>
    <col min="16129" max="16129" width="48.140625" style="66" bestFit="1" customWidth="1"/>
    <col min="16130" max="16130" width="12.140625" style="66" bestFit="1" customWidth="1"/>
    <col min="16131" max="16384" width="11.42578125" style="66"/>
  </cols>
  <sheetData>
    <row r="1" spans="1:2" s="65" customFormat="1" x14ac:dyDescent="0.25">
      <c r="A1" s="64" t="s">
        <v>57</v>
      </c>
      <c r="B1" s="64" t="s">
        <v>16</v>
      </c>
    </row>
    <row r="2" spans="1:2" x14ac:dyDescent="0.25">
      <c r="A2" s="67" t="s">
        <v>58</v>
      </c>
      <c r="B2" s="67" t="s">
        <v>59</v>
      </c>
    </row>
    <row r="3" spans="1:2" x14ac:dyDescent="0.25">
      <c r="A3" s="67" t="s">
        <v>60</v>
      </c>
      <c r="B3" s="67" t="s">
        <v>61</v>
      </c>
    </row>
    <row r="4" spans="1:2" x14ac:dyDescent="0.25">
      <c r="A4" s="67" t="s">
        <v>62</v>
      </c>
      <c r="B4" s="67" t="s">
        <v>63</v>
      </c>
    </row>
    <row r="5" spans="1:2" x14ac:dyDescent="0.25">
      <c r="A5" s="67" t="s">
        <v>64</v>
      </c>
      <c r="B5" s="67" t="s">
        <v>65</v>
      </c>
    </row>
    <row r="6" spans="1:2" x14ac:dyDescent="0.25">
      <c r="A6" s="67" t="s">
        <v>66</v>
      </c>
      <c r="B6" s="67" t="s">
        <v>67</v>
      </c>
    </row>
    <row r="7" spans="1:2" x14ac:dyDescent="0.25">
      <c r="A7" s="67" t="s">
        <v>68</v>
      </c>
      <c r="B7" s="67" t="s">
        <v>69</v>
      </c>
    </row>
    <row r="8" spans="1:2" x14ac:dyDescent="0.25">
      <c r="A8" s="67" t="s">
        <v>70</v>
      </c>
      <c r="B8" s="67" t="s">
        <v>71</v>
      </c>
    </row>
    <row r="9" spans="1:2" x14ac:dyDescent="0.25">
      <c r="A9" s="67" t="s">
        <v>72</v>
      </c>
      <c r="B9" s="67" t="s">
        <v>73</v>
      </c>
    </row>
    <row r="10" spans="1:2" x14ac:dyDescent="0.25">
      <c r="A10" s="67" t="s">
        <v>74</v>
      </c>
      <c r="B10" s="67" t="s">
        <v>75</v>
      </c>
    </row>
    <row r="11" spans="1:2" x14ac:dyDescent="0.25">
      <c r="A11" s="67" t="s">
        <v>76</v>
      </c>
      <c r="B11" s="67" t="s">
        <v>77</v>
      </c>
    </row>
    <row r="12" spans="1:2" x14ac:dyDescent="0.25">
      <c r="A12" s="67" t="s">
        <v>78</v>
      </c>
      <c r="B12" s="67" t="s">
        <v>79</v>
      </c>
    </row>
    <row r="13" spans="1:2" x14ac:dyDescent="0.25">
      <c r="A13" s="67" t="s">
        <v>80</v>
      </c>
      <c r="B13" s="67" t="s">
        <v>81</v>
      </c>
    </row>
    <row r="14" spans="1:2" x14ac:dyDescent="0.25">
      <c r="A14" s="67" t="s">
        <v>82</v>
      </c>
      <c r="B14" s="67" t="s">
        <v>83</v>
      </c>
    </row>
    <row r="15" spans="1:2" x14ac:dyDescent="0.25">
      <c r="A15" s="67" t="s">
        <v>84</v>
      </c>
      <c r="B15" s="67" t="s">
        <v>85</v>
      </c>
    </row>
    <row r="16" spans="1:2" x14ac:dyDescent="0.25">
      <c r="A16" s="67" t="s">
        <v>86</v>
      </c>
      <c r="B16" s="67" t="s">
        <v>87</v>
      </c>
    </row>
    <row r="17" spans="1:2" x14ac:dyDescent="0.25">
      <c r="A17" s="67" t="s">
        <v>88</v>
      </c>
      <c r="B17" s="67" t="s">
        <v>89</v>
      </c>
    </row>
    <row r="18" spans="1:2" x14ac:dyDescent="0.25">
      <c r="A18" s="67" t="s">
        <v>90</v>
      </c>
      <c r="B18" s="67" t="s">
        <v>91</v>
      </c>
    </row>
    <row r="19" spans="1:2" x14ac:dyDescent="0.25">
      <c r="A19" s="67" t="s">
        <v>92</v>
      </c>
      <c r="B19" s="67" t="s">
        <v>93</v>
      </c>
    </row>
    <row r="20" spans="1:2" x14ac:dyDescent="0.25">
      <c r="A20" s="67" t="s">
        <v>94</v>
      </c>
      <c r="B20" s="67" t="s">
        <v>95</v>
      </c>
    </row>
    <row r="21" spans="1:2" x14ac:dyDescent="0.25">
      <c r="A21" s="67" t="s">
        <v>96</v>
      </c>
      <c r="B21" s="67" t="s">
        <v>97</v>
      </c>
    </row>
    <row r="22" spans="1:2" x14ac:dyDescent="0.25">
      <c r="A22" s="67" t="s">
        <v>98</v>
      </c>
      <c r="B22" s="67" t="s">
        <v>99</v>
      </c>
    </row>
    <row r="23" spans="1:2" x14ac:dyDescent="0.25">
      <c r="A23" s="67" t="s">
        <v>100</v>
      </c>
      <c r="B23" s="67" t="s">
        <v>101</v>
      </c>
    </row>
    <row r="24" spans="1:2" x14ac:dyDescent="0.25">
      <c r="A24" s="67" t="s">
        <v>102</v>
      </c>
      <c r="B24" s="67" t="s">
        <v>103</v>
      </c>
    </row>
    <row r="25" spans="1:2" x14ac:dyDescent="0.25">
      <c r="A25" s="67" t="s">
        <v>104</v>
      </c>
      <c r="B25" s="67" t="s">
        <v>105</v>
      </c>
    </row>
    <row r="26" spans="1:2" x14ac:dyDescent="0.25">
      <c r="A26" s="67" t="s">
        <v>106</v>
      </c>
      <c r="B26" s="67" t="s">
        <v>107</v>
      </c>
    </row>
    <row r="27" spans="1:2" x14ac:dyDescent="0.25">
      <c r="A27" s="67" t="s">
        <v>108</v>
      </c>
      <c r="B27" s="67" t="s">
        <v>109</v>
      </c>
    </row>
    <row r="28" spans="1:2" x14ac:dyDescent="0.25">
      <c r="A28" s="67" t="s">
        <v>110</v>
      </c>
      <c r="B28" s="67" t="s">
        <v>111</v>
      </c>
    </row>
    <row r="29" spans="1:2" x14ac:dyDescent="0.25">
      <c r="A29" s="67" t="s">
        <v>112</v>
      </c>
      <c r="B29" s="67" t="s">
        <v>113</v>
      </c>
    </row>
    <row r="30" spans="1:2" x14ac:dyDescent="0.25">
      <c r="A30" s="67" t="s">
        <v>114</v>
      </c>
      <c r="B30" s="67" t="s">
        <v>115</v>
      </c>
    </row>
    <row r="31" spans="1:2" x14ac:dyDescent="0.25">
      <c r="A31" s="67" t="s">
        <v>116</v>
      </c>
      <c r="B31" s="67" t="s">
        <v>117</v>
      </c>
    </row>
    <row r="32" spans="1:2" x14ac:dyDescent="0.25">
      <c r="A32" s="67" t="s">
        <v>118</v>
      </c>
      <c r="B32" s="67" t="s">
        <v>119</v>
      </c>
    </row>
    <row r="33" spans="1:2" x14ac:dyDescent="0.25">
      <c r="A33" s="67" t="s">
        <v>120</v>
      </c>
      <c r="B33" s="67" t="s">
        <v>121</v>
      </c>
    </row>
    <row r="34" spans="1:2" x14ac:dyDescent="0.25">
      <c r="A34" s="67" t="s">
        <v>122</v>
      </c>
      <c r="B34" s="67" t="s">
        <v>123</v>
      </c>
    </row>
    <row r="35" spans="1:2" x14ac:dyDescent="0.25">
      <c r="A35" s="67" t="s">
        <v>124</v>
      </c>
      <c r="B35" s="67" t="s">
        <v>125</v>
      </c>
    </row>
    <row r="36" spans="1:2" x14ac:dyDescent="0.25">
      <c r="A36" s="67" t="s">
        <v>126</v>
      </c>
      <c r="B36" s="67" t="s">
        <v>127</v>
      </c>
    </row>
    <row r="37" spans="1:2" x14ac:dyDescent="0.25">
      <c r="A37" s="67" t="s">
        <v>128</v>
      </c>
      <c r="B37" s="67" t="s">
        <v>129</v>
      </c>
    </row>
    <row r="38" spans="1:2" x14ac:dyDescent="0.25">
      <c r="A38" s="67" t="s">
        <v>130</v>
      </c>
      <c r="B38" s="67" t="s">
        <v>131</v>
      </c>
    </row>
    <row r="39" spans="1:2" x14ac:dyDescent="0.25">
      <c r="A39" s="67" t="s">
        <v>132</v>
      </c>
      <c r="B39" s="67" t="s">
        <v>133</v>
      </c>
    </row>
    <row r="40" spans="1:2" x14ac:dyDescent="0.25">
      <c r="A40" s="67" t="s">
        <v>134</v>
      </c>
      <c r="B40" s="67" t="s">
        <v>135</v>
      </c>
    </row>
    <row r="41" spans="1:2" x14ac:dyDescent="0.25">
      <c r="A41" s="67" t="s">
        <v>136</v>
      </c>
      <c r="B41" s="67" t="s">
        <v>137</v>
      </c>
    </row>
    <row r="42" spans="1:2" x14ac:dyDescent="0.25">
      <c r="A42" s="67" t="s">
        <v>138</v>
      </c>
      <c r="B42" s="67" t="s">
        <v>139</v>
      </c>
    </row>
    <row r="43" spans="1:2" x14ac:dyDescent="0.25">
      <c r="A43" s="67" t="s">
        <v>140</v>
      </c>
      <c r="B43" s="67" t="s">
        <v>141</v>
      </c>
    </row>
    <row r="44" spans="1:2" x14ac:dyDescent="0.25">
      <c r="A44" s="67" t="s">
        <v>142</v>
      </c>
      <c r="B44" s="67" t="s">
        <v>143</v>
      </c>
    </row>
    <row r="45" spans="1:2" x14ac:dyDescent="0.25">
      <c r="A45" s="67" t="s">
        <v>144</v>
      </c>
      <c r="B45" s="67" t="s">
        <v>145</v>
      </c>
    </row>
    <row r="46" spans="1:2" x14ac:dyDescent="0.25">
      <c r="A46" s="67" t="s">
        <v>146</v>
      </c>
      <c r="B46" s="67" t="s">
        <v>147</v>
      </c>
    </row>
    <row r="47" spans="1:2" x14ac:dyDescent="0.25">
      <c r="A47" s="67" t="s">
        <v>148</v>
      </c>
      <c r="B47" s="67" t="s">
        <v>149</v>
      </c>
    </row>
    <row r="48" spans="1:2" x14ac:dyDescent="0.25">
      <c r="A48" s="67" t="s">
        <v>150</v>
      </c>
      <c r="B48" s="67" t="s">
        <v>151</v>
      </c>
    </row>
    <row r="49" spans="1:2" x14ac:dyDescent="0.25">
      <c r="A49" s="67" t="s">
        <v>152</v>
      </c>
      <c r="B49" s="67" t="s">
        <v>153</v>
      </c>
    </row>
    <row r="50" spans="1:2" x14ac:dyDescent="0.25">
      <c r="A50" s="67" t="s">
        <v>154</v>
      </c>
      <c r="B50" s="67" t="s">
        <v>155</v>
      </c>
    </row>
    <row r="51" spans="1:2" x14ac:dyDescent="0.25">
      <c r="A51" s="67" t="s">
        <v>156</v>
      </c>
      <c r="B51" s="67" t="s">
        <v>157</v>
      </c>
    </row>
    <row r="52" spans="1:2" x14ac:dyDescent="0.25">
      <c r="A52" s="67" t="s">
        <v>158</v>
      </c>
      <c r="B52" s="67" t="s">
        <v>159</v>
      </c>
    </row>
    <row r="53" spans="1:2" x14ac:dyDescent="0.25">
      <c r="A53" s="67" t="s">
        <v>160</v>
      </c>
      <c r="B53" s="67" t="s">
        <v>161</v>
      </c>
    </row>
    <row r="54" spans="1:2" x14ac:dyDescent="0.25">
      <c r="A54" s="67" t="s">
        <v>162</v>
      </c>
      <c r="B54" s="67" t="s">
        <v>163</v>
      </c>
    </row>
    <row r="55" spans="1:2" x14ac:dyDescent="0.25">
      <c r="A55" s="67" t="s">
        <v>164</v>
      </c>
      <c r="B55" s="67" t="s">
        <v>165</v>
      </c>
    </row>
    <row r="56" spans="1:2" x14ac:dyDescent="0.25">
      <c r="A56" s="67" t="s">
        <v>166</v>
      </c>
      <c r="B56" s="67" t="s">
        <v>167</v>
      </c>
    </row>
    <row r="57" spans="1:2" x14ac:dyDescent="0.25">
      <c r="A57" s="67" t="s">
        <v>168</v>
      </c>
      <c r="B57" s="67" t="s">
        <v>169</v>
      </c>
    </row>
    <row r="58" spans="1:2" x14ac:dyDescent="0.25">
      <c r="A58" s="67" t="s">
        <v>170</v>
      </c>
      <c r="B58" s="67" t="s">
        <v>171</v>
      </c>
    </row>
    <row r="59" spans="1:2" x14ac:dyDescent="0.25">
      <c r="A59" s="67" t="s">
        <v>172</v>
      </c>
      <c r="B59" s="67" t="s">
        <v>173</v>
      </c>
    </row>
    <row r="60" spans="1:2" x14ac:dyDescent="0.25">
      <c r="A60" s="67" t="s">
        <v>174</v>
      </c>
      <c r="B60" s="67" t="s">
        <v>175</v>
      </c>
    </row>
    <row r="61" spans="1:2" x14ac:dyDescent="0.25">
      <c r="A61" s="67" t="s">
        <v>176</v>
      </c>
      <c r="B61" s="67" t="s">
        <v>177</v>
      </c>
    </row>
    <row r="62" spans="1:2" x14ac:dyDescent="0.25">
      <c r="A62" s="67" t="s">
        <v>178</v>
      </c>
      <c r="B62" s="67" t="s">
        <v>179</v>
      </c>
    </row>
    <row r="63" spans="1:2" x14ac:dyDescent="0.25">
      <c r="A63" s="67" t="s">
        <v>180</v>
      </c>
      <c r="B63" s="67" t="s">
        <v>181</v>
      </c>
    </row>
    <row r="64" spans="1:2" x14ac:dyDescent="0.25">
      <c r="A64" s="67" t="s">
        <v>182</v>
      </c>
      <c r="B64" s="67" t="s">
        <v>183</v>
      </c>
    </row>
    <row r="65" spans="1:2" x14ac:dyDescent="0.25">
      <c r="A65" s="67" t="s">
        <v>184</v>
      </c>
      <c r="B65" s="67" t="s">
        <v>185</v>
      </c>
    </row>
    <row r="66" spans="1:2" x14ac:dyDescent="0.25">
      <c r="A66" s="67" t="s">
        <v>186</v>
      </c>
      <c r="B66" s="67" t="s">
        <v>187</v>
      </c>
    </row>
    <row r="67" spans="1:2" x14ac:dyDescent="0.25">
      <c r="A67" s="67" t="s">
        <v>188</v>
      </c>
      <c r="B67" s="67" t="s">
        <v>189</v>
      </c>
    </row>
    <row r="68" spans="1:2" x14ac:dyDescent="0.25">
      <c r="A68" s="67" t="s">
        <v>190</v>
      </c>
      <c r="B68" s="67" t="s">
        <v>191</v>
      </c>
    </row>
    <row r="69" spans="1:2" x14ac:dyDescent="0.25">
      <c r="A69" s="67" t="s">
        <v>192</v>
      </c>
      <c r="B69" s="67" t="s">
        <v>193</v>
      </c>
    </row>
    <row r="70" spans="1:2" x14ac:dyDescent="0.25">
      <c r="A70" s="67" t="s">
        <v>194</v>
      </c>
      <c r="B70" s="67" t="s">
        <v>195</v>
      </c>
    </row>
    <row r="71" spans="1:2" x14ac:dyDescent="0.25">
      <c r="A71" s="67" t="s">
        <v>196</v>
      </c>
      <c r="B71" s="67" t="s">
        <v>197</v>
      </c>
    </row>
    <row r="72" spans="1:2" x14ac:dyDescent="0.25">
      <c r="A72" s="67" t="s">
        <v>198</v>
      </c>
      <c r="B72" s="67" t="s">
        <v>199</v>
      </c>
    </row>
    <row r="73" spans="1:2" x14ac:dyDescent="0.25">
      <c r="A73" s="67" t="s">
        <v>200</v>
      </c>
      <c r="B73" s="67" t="s">
        <v>201</v>
      </c>
    </row>
    <row r="74" spans="1:2" x14ac:dyDescent="0.25">
      <c r="A74" s="67" t="s">
        <v>202</v>
      </c>
      <c r="B74" s="67" t="s">
        <v>203</v>
      </c>
    </row>
    <row r="75" spans="1:2" x14ac:dyDescent="0.25">
      <c r="A75" s="67" t="s">
        <v>204</v>
      </c>
      <c r="B75" s="67" t="s">
        <v>205</v>
      </c>
    </row>
    <row r="76" spans="1:2" x14ac:dyDescent="0.25">
      <c r="A76" s="67" t="s">
        <v>206</v>
      </c>
      <c r="B76" s="67" t="s">
        <v>207</v>
      </c>
    </row>
    <row r="77" spans="1:2" x14ac:dyDescent="0.25">
      <c r="A77" s="67" t="s">
        <v>208</v>
      </c>
      <c r="B77" s="67" t="s">
        <v>209</v>
      </c>
    </row>
    <row r="78" spans="1:2" x14ac:dyDescent="0.25">
      <c r="A78" s="67" t="s">
        <v>210</v>
      </c>
      <c r="B78" s="67" t="s">
        <v>211</v>
      </c>
    </row>
    <row r="79" spans="1:2" x14ac:dyDescent="0.25">
      <c r="A79" s="67" t="s">
        <v>212</v>
      </c>
      <c r="B79" s="67" t="s">
        <v>213</v>
      </c>
    </row>
    <row r="80" spans="1:2" x14ac:dyDescent="0.25">
      <c r="A80" s="67" t="s">
        <v>214</v>
      </c>
      <c r="B80" s="67" t="s">
        <v>38</v>
      </c>
    </row>
    <row r="81" spans="1:2" x14ac:dyDescent="0.25">
      <c r="A81" s="67" t="s">
        <v>215</v>
      </c>
      <c r="B81" s="67" t="s">
        <v>216</v>
      </c>
    </row>
    <row r="82" spans="1:2" x14ac:dyDescent="0.25">
      <c r="A82" s="67" t="s">
        <v>217</v>
      </c>
      <c r="B82" s="67" t="s">
        <v>218</v>
      </c>
    </row>
    <row r="83" spans="1:2" x14ac:dyDescent="0.25">
      <c r="A83" s="67" t="s">
        <v>219</v>
      </c>
      <c r="B83" s="67" t="s">
        <v>220</v>
      </c>
    </row>
    <row r="84" spans="1:2" x14ac:dyDescent="0.25">
      <c r="A84" s="67" t="s">
        <v>221</v>
      </c>
      <c r="B84" s="67" t="s">
        <v>222</v>
      </c>
    </row>
    <row r="85" spans="1:2" x14ac:dyDescent="0.25">
      <c r="A85" s="67" t="s">
        <v>223</v>
      </c>
      <c r="B85" s="67" t="s">
        <v>224</v>
      </c>
    </row>
    <row r="86" spans="1:2" x14ac:dyDescent="0.25">
      <c r="A86" s="67" t="s">
        <v>225</v>
      </c>
      <c r="B86" s="67" t="s">
        <v>226</v>
      </c>
    </row>
    <row r="87" spans="1:2" x14ac:dyDescent="0.25">
      <c r="A87" s="67" t="s">
        <v>227</v>
      </c>
      <c r="B87" s="67" t="s">
        <v>228</v>
      </c>
    </row>
    <row r="88" spans="1:2" x14ac:dyDescent="0.25">
      <c r="A88" s="67" t="s">
        <v>229</v>
      </c>
      <c r="B88" s="67" t="s">
        <v>230</v>
      </c>
    </row>
    <row r="89" spans="1:2" x14ac:dyDescent="0.25">
      <c r="A89" s="67" t="s">
        <v>231</v>
      </c>
      <c r="B89" s="67" t="s">
        <v>232</v>
      </c>
    </row>
    <row r="90" spans="1:2" x14ac:dyDescent="0.25">
      <c r="A90" s="67" t="s">
        <v>233</v>
      </c>
      <c r="B90" s="67" t="s">
        <v>234</v>
      </c>
    </row>
    <row r="91" spans="1:2" x14ac:dyDescent="0.25">
      <c r="A91" s="67" t="s">
        <v>235</v>
      </c>
      <c r="B91" s="67" t="s">
        <v>236</v>
      </c>
    </row>
    <row r="92" spans="1:2" x14ac:dyDescent="0.25">
      <c r="A92" s="67" t="s">
        <v>237</v>
      </c>
      <c r="B92" s="67" t="s">
        <v>238</v>
      </c>
    </row>
    <row r="93" spans="1:2" x14ac:dyDescent="0.25">
      <c r="A93" s="67" t="s">
        <v>239</v>
      </c>
      <c r="B93" s="67" t="s">
        <v>240</v>
      </c>
    </row>
    <row r="94" spans="1:2" x14ac:dyDescent="0.25">
      <c r="A94" s="67" t="s">
        <v>241</v>
      </c>
      <c r="B94" s="67" t="s">
        <v>242</v>
      </c>
    </row>
    <row r="95" spans="1:2" x14ac:dyDescent="0.25">
      <c r="A95" s="67" t="s">
        <v>243</v>
      </c>
      <c r="B95" s="67" t="s">
        <v>244</v>
      </c>
    </row>
    <row r="96" spans="1:2" x14ac:dyDescent="0.25">
      <c r="A96" s="67" t="s">
        <v>245</v>
      </c>
      <c r="B96" s="67" t="s">
        <v>246</v>
      </c>
    </row>
    <row r="97" spans="1:2" x14ac:dyDescent="0.25">
      <c r="A97" s="67" t="s">
        <v>247</v>
      </c>
      <c r="B97" s="67" t="s">
        <v>248</v>
      </c>
    </row>
    <row r="98" spans="1:2" x14ac:dyDescent="0.25">
      <c r="A98" s="67" t="s">
        <v>249</v>
      </c>
      <c r="B98" s="67" t="s">
        <v>250</v>
      </c>
    </row>
    <row r="99" spans="1:2" x14ac:dyDescent="0.25">
      <c r="A99" s="67" t="s">
        <v>251</v>
      </c>
      <c r="B99" s="67" t="s">
        <v>252</v>
      </c>
    </row>
    <row r="100" spans="1:2" x14ac:dyDescent="0.25">
      <c r="A100" s="67" t="s">
        <v>253</v>
      </c>
      <c r="B100" s="67" t="s">
        <v>254</v>
      </c>
    </row>
    <row r="101" spans="1:2" x14ac:dyDescent="0.25">
      <c r="A101" s="67" t="s">
        <v>255</v>
      </c>
      <c r="B101" s="67" t="s">
        <v>256</v>
      </c>
    </row>
    <row r="102" spans="1:2" x14ac:dyDescent="0.25">
      <c r="A102" s="67" t="s">
        <v>257</v>
      </c>
      <c r="B102" s="67" t="s">
        <v>258</v>
      </c>
    </row>
    <row r="103" spans="1:2" x14ac:dyDescent="0.25">
      <c r="A103" s="67" t="s">
        <v>259</v>
      </c>
      <c r="B103" s="67" t="s">
        <v>260</v>
      </c>
    </row>
    <row r="104" spans="1:2" x14ac:dyDescent="0.25">
      <c r="A104" s="67" t="s">
        <v>261</v>
      </c>
      <c r="B104" s="67" t="s">
        <v>262</v>
      </c>
    </row>
    <row r="105" spans="1:2" x14ac:dyDescent="0.25">
      <c r="A105" s="67" t="s">
        <v>263</v>
      </c>
      <c r="B105" s="67" t="s">
        <v>264</v>
      </c>
    </row>
    <row r="106" spans="1:2" x14ac:dyDescent="0.25">
      <c r="A106" s="67" t="s">
        <v>265</v>
      </c>
      <c r="B106" s="67" t="s">
        <v>266</v>
      </c>
    </row>
    <row r="107" spans="1:2" x14ac:dyDescent="0.25">
      <c r="A107" s="67" t="s">
        <v>267</v>
      </c>
      <c r="B107" s="67" t="s">
        <v>268</v>
      </c>
    </row>
    <row r="108" spans="1:2" x14ac:dyDescent="0.25">
      <c r="A108" s="67" t="s">
        <v>269</v>
      </c>
      <c r="B108" s="67" t="s">
        <v>270</v>
      </c>
    </row>
    <row r="109" spans="1:2" x14ac:dyDescent="0.25">
      <c r="A109" s="67" t="s">
        <v>271</v>
      </c>
      <c r="B109" s="67" t="s">
        <v>272</v>
      </c>
    </row>
    <row r="110" spans="1:2" x14ac:dyDescent="0.25">
      <c r="A110" s="67" t="s">
        <v>273</v>
      </c>
      <c r="B110" s="67" t="s">
        <v>274</v>
      </c>
    </row>
    <row r="111" spans="1:2" x14ac:dyDescent="0.25">
      <c r="A111" s="67" t="s">
        <v>275</v>
      </c>
      <c r="B111" s="67" t="s">
        <v>276</v>
      </c>
    </row>
    <row r="112" spans="1:2" x14ac:dyDescent="0.25">
      <c r="A112" s="67" t="s">
        <v>277</v>
      </c>
      <c r="B112" s="67" t="s">
        <v>278</v>
      </c>
    </row>
    <row r="113" spans="1:2" x14ac:dyDescent="0.25">
      <c r="A113" s="67" t="s">
        <v>279</v>
      </c>
      <c r="B113" s="67" t="s">
        <v>280</v>
      </c>
    </row>
    <row r="114" spans="1:2" x14ac:dyDescent="0.25">
      <c r="A114" s="67" t="s">
        <v>281</v>
      </c>
      <c r="B114" s="67" t="s">
        <v>282</v>
      </c>
    </row>
    <row r="115" spans="1:2" x14ac:dyDescent="0.25">
      <c r="A115" s="67" t="s">
        <v>283</v>
      </c>
      <c r="B115" s="67" t="s">
        <v>284</v>
      </c>
    </row>
    <row r="116" spans="1:2" x14ac:dyDescent="0.25">
      <c r="A116" s="67" t="s">
        <v>285</v>
      </c>
      <c r="B116" s="67" t="s">
        <v>286</v>
      </c>
    </row>
    <row r="117" spans="1:2" x14ac:dyDescent="0.25">
      <c r="A117" s="67" t="s">
        <v>287</v>
      </c>
      <c r="B117" s="67" t="s">
        <v>288</v>
      </c>
    </row>
    <row r="118" spans="1:2" x14ac:dyDescent="0.25">
      <c r="A118" s="67" t="s">
        <v>289</v>
      </c>
      <c r="B118" s="67" t="s">
        <v>290</v>
      </c>
    </row>
    <row r="119" spans="1:2" x14ac:dyDescent="0.25">
      <c r="A119" s="67" t="s">
        <v>291</v>
      </c>
      <c r="B119" s="67" t="s">
        <v>292</v>
      </c>
    </row>
    <row r="120" spans="1:2" x14ac:dyDescent="0.25">
      <c r="A120" s="67" t="s">
        <v>293</v>
      </c>
      <c r="B120" s="67" t="s">
        <v>294</v>
      </c>
    </row>
    <row r="121" spans="1:2" x14ac:dyDescent="0.25">
      <c r="A121" s="67" t="s">
        <v>295</v>
      </c>
      <c r="B121" s="67" t="s">
        <v>296</v>
      </c>
    </row>
    <row r="122" spans="1:2" x14ac:dyDescent="0.25">
      <c r="A122" s="67" t="s">
        <v>297</v>
      </c>
      <c r="B122" s="67" t="s">
        <v>298</v>
      </c>
    </row>
    <row r="123" spans="1:2" x14ac:dyDescent="0.25">
      <c r="A123" s="67" t="s">
        <v>299</v>
      </c>
      <c r="B123" s="67" t="s">
        <v>300</v>
      </c>
    </row>
    <row r="124" spans="1:2" x14ac:dyDescent="0.25">
      <c r="A124" s="67" t="s">
        <v>301</v>
      </c>
      <c r="B124" s="67" t="s">
        <v>302</v>
      </c>
    </row>
    <row r="125" spans="1:2" x14ac:dyDescent="0.25">
      <c r="A125" s="67" t="s">
        <v>303</v>
      </c>
      <c r="B125" s="67" t="s">
        <v>304</v>
      </c>
    </row>
    <row r="126" spans="1:2" x14ac:dyDescent="0.25">
      <c r="A126" s="67" t="s">
        <v>305</v>
      </c>
      <c r="B126" s="67" t="s">
        <v>306</v>
      </c>
    </row>
    <row r="127" spans="1:2" x14ac:dyDescent="0.25">
      <c r="A127" s="67" t="s">
        <v>307</v>
      </c>
      <c r="B127" s="67" t="s">
        <v>308</v>
      </c>
    </row>
    <row r="128" spans="1:2" x14ac:dyDescent="0.25">
      <c r="A128" s="67" t="s">
        <v>309</v>
      </c>
      <c r="B128" s="67" t="s">
        <v>310</v>
      </c>
    </row>
    <row r="129" spans="1:2" x14ac:dyDescent="0.25">
      <c r="A129" s="67" t="s">
        <v>311</v>
      </c>
      <c r="B129" s="67" t="s">
        <v>312</v>
      </c>
    </row>
    <row r="130" spans="1:2" x14ac:dyDescent="0.25">
      <c r="A130" s="67" t="s">
        <v>313</v>
      </c>
      <c r="B130" s="67" t="s">
        <v>314</v>
      </c>
    </row>
    <row r="131" spans="1:2" x14ac:dyDescent="0.25">
      <c r="A131" s="67" t="s">
        <v>315</v>
      </c>
      <c r="B131" s="67" t="s">
        <v>316</v>
      </c>
    </row>
    <row r="132" spans="1:2" x14ac:dyDescent="0.25">
      <c r="A132" s="67" t="s">
        <v>317</v>
      </c>
      <c r="B132" s="67" t="s">
        <v>318</v>
      </c>
    </row>
    <row r="133" spans="1:2" x14ac:dyDescent="0.25">
      <c r="A133" s="67" t="s">
        <v>319</v>
      </c>
      <c r="B133" s="67" t="s">
        <v>320</v>
      </c>
    </row>
    <row r="134" spans="1:2" x14ac:dyDescent="0.25">
      <c r="A134" s="67" t="s">
        <v>321</v>
      </c>
      <c r="B134" s="67" t="s">
        <v>322</v>
      </c>
    </row>
    <row r="135" spans="1:2" x14ac:dyDescent="0.25">
      <c r="A135" s="67" t="s">
        <v>323</v>
      </c>
      <c r="B135" s="67" t="s">
        <v>324</v>
      </c>
    </row>
    <row r="136" spans="1:2" x14ac:dyDescent="0.25">
      <c r="A136" s="67" t="s">
        <v>325</v>
      </c>
      <c r="B136" s="67" t="s">
        <v>326</v>
      </c>
    </row>
    <row r="137" spans="1:2" x14ac:dyDescent="0.25">
      <c r="A137" s="67" t="s">
        <v>327</v>
      </c>
      <c r="B137" s="67" t="s">
        <v>328</v>
      </c>
    </row>
    <row r="138" spans="1:2" x14ac:dyDescent="0.25">
      <c r="A138" s="67" t="s">
        <v>329</v>
      </c>
      <c r="B138" s="67" t="s">
        <v>330</v>
      </c>
    </row>
    <row r="139" spans="1:2" x14ac:dyDescent="0.25">
      <c r="A139" s="67" t="s">
        <v>331</v>
      </c>
      <c r="B139" s="67" t="s">
        <v>332</v>
      </c>
    </row>
    <row r="140" spans="1:2" x14ac:dyDescent="0.25">
      <c r="A140" s="67" t="s">
        <v>333</v>
      </c>
      <c r="B140" s="67" t="s">
        <v>334</v>
      </c>
    </row>
    <row r="141" spans="1:2" x14ac:dyDescent="0.25">
      <c r="A141" s="67" t="s">
        <v>335</v>
      </c>
      <c r="B141" s="67" t="s">
        <v>336</v>
      </c>
    </row>
    <row r="142" spans="1:2" x14ac:dyDescent="0.25">
      <c r="A142" s="67" t="s">
        <v>337</v>
      </c>
      <c r="B142" s="67" t="s">
        <v>338</v>
      </c>
    </row>
    <row r="143" spans="1:2" x14ac:dyDescent="0.25">
      <c r="A143" s="67" t="s">
        <v>339</v>
      </c>
      <c r="B143" s="67" t="s">
        <v>340</v>
      </c>
    </row>
    <row r="144" spans="1:2" x14ac:dyDescent="0.25">
      <c r="A144" s="67" t="s">
        <v>341</v>
      </c>
      <c r="B144" s="67" t="s">
        <v>342</v>
      </c>
    </row>
    <row r="145" spans="1:2" x14ac:dyDescent="0.25">
      <c r="A145" s="67" t="s">
        <v>343</v>
      </c>
      <c r="B145" s="67" t="s">
        <v>344</v>
      </c>
    </row>
    <row r="146" spans="1:2" x14ac:dyDescent="0.25">
      <c r="A146" s="67" t="s">
        <v>345</v>
      </c>
      <c r="B146" s="67" t="s">
        <v>346</v>
      </c>
    </row>
    <row r="147" spans="1:2" x14ac:dyDescent="0.25">
      <c r="A147" s="67" t="s">
        <v>347</v>
      </c>
      <c r="B147" s="67" t="s">
        <v>348</v>
      </c>
    </row>
    <row r="148" spans="1:2" x14ac:dyDescent="0.25">
      <c r="A148" s="67" t="s">
        <v>349</v>
      </c>
      <c r="B148" s="67" t="s">
        <v>350</v>
      </c>
    </row>
    <row r="149" spans="1:2" x14ac:dyDescent="0.25">
      <c r="A149" s="67" t="s">
        <v>351</v>
      </c>
      <c r="B149" s="67" t="s">
        <v>352</v>
      </c>
    </row>
    <row r="150" spans="1:2" x14ac:dyDescent="0.25">
      <c r="A150" s="67" t="s">
        <v>353</v>
      </c>
      <c r="B150" s="67" t="s">
        <v>354</v>
      </c>
    </row>
    <row r="151" spans="1:2" x14ac:dyDescent="0.25">
      <c r="A151" s="67" t="s">
        <v>355</v>
      </c>
      <c r="B151" s="67" t="s">
        <v>356</v>
      </c>
    </row>
    <row r="152" spans="1:2" x14ac:dyDescent="0.25">
      <c r="A152" s="67" t="s">
        <v>357</v>
      </c>
      <c r="B152" s="67" t="s">
        <v>358</v>
      </c>
    </row>
    <row r="153" spans="1:2" x14ac:dyDescent="0.25">
      <c r="A153" s="67" t="s">
        <v>359</v>
      </c>
      <c r="B153" s="67" t="s">
        <v>360</v>
      </c>
    </row>
    <row r="154" spans="1:2" x14ac:dyDescent="0.25">
      <c r="A154" s="67" t="s">
        <v>361</v>
      </c>
      <c r="B154" s="67" t="s">
        <v>362</v>
      </c>
    </row>
    <row r="155" spans="1:2" x14ac:dyDescent="0.25">
      <c r="A155" s="67" t="s">
        <v>363</v>
      </c>
      <c r="B155" s="67" t="s">
        <v>364</v>
      </c>
    </row>
    <row r="156" spans="1:2" x14ac:dyDescent="0.25">
      <c r="A156" s="67" t="s">
        <v>365</v>
      </c>
      <c r="B156" s="67" t="s">
        <v>366</v>
      </c>
    </row>
    <row r="157" spans="1:2" x14ac:dyDescent="0.25">
      <c r="A157" s="67" t="s">
        <v>367</v>
      </c>
      <c r="B157" s="67" t="s">
        <v>368</v>
      </c>
    </row>
    <row r="158" spans="1:2" x14ac:dyDescent="0.25">
      <c r="A158" s="67" t="s">
        <v>369</v>
      </c>
      <c r="B158" s="67" t="s">
        <v>370</v>
      </c>
    </row>
    <row r="159" spans="1:2" x14ac:dyDescent="0.25">
      <c r="A159" s="67" t="s">
        <v>371</v>
      </c>
      <c r="B159" s="67" t="s">
        <v>372</v>
      </c>
    </row>
    <row r="160" spans="1:2" x14ac:dyDescent="0.25">
      <c r="A160" s="67" t="s">
        <v>373</v>
      </c>
      <c r="B160" s="67" t="s">
        <v>374</v>
      </c>
    </row>
    <row r="161" spans="1:2" x14ac:dyDescent="0.25">
      <c r="A161" s="67" t="s">
        <v>375</v>
      </c>
      <c r="B161" s="67" t="s">
        <v>376</v>
      </c>
    </row>
    <row r="162" spans="1:2" x14ac:dyDescent="0.25">
      <c r="A162" s="67" t="s">
        <v>377</v>
      </c>
      <c r="B162" s="67" t="s">
        <v>378</v>
      </c>
    </row>
    <row r="163" spans="1:2" x14ac:dyDescent="0.25">
      <c r="A163" s="67" t="s">
        <v>379</v>
      </c>
      <c r="B163" s="67" t="s">
        <v>380</v>
      </c>
    </row>
    <row r="164" spans="1:2" x14ac:dyDescent="0.25">
      <c r="A164" s="67" t="s">
        <v>381</v>
      </c>
      <c r="B164" s="67" t="s">
        <v>382</v>
      </c>
    </row>
    <row r="165" spans="1:2" x14ac:dyDescent="0.25">
      <c r="A165" s="67" t="s">
        <v>383</v>
      </c>
      <c r="B165" s="67" t="s">
        <v>384</v>
      </c>
    </row>
    <row r="166" spans="1:2" x14ac:dyDescent="0.25">
      <c r="A166" s="67" t="s">
        <v>385</v>
      </c>
      <c r="B166" s="67" t="s">
        <v>386</v>
      </c>
    </row>
    <row r="167" spans="1:2" x14ac:dyDescent="0.25">
      <c r="A167" s="67" t="s">
        <v>387</v>
      </c>
      <c r="B167" s="67" t="s">
        <v>388</v>
      </c>
    </row>
    <row r="168" spans="1:2" x14ac:dyDescent="0.25">
      <c r="A168" s="67" t="s">
        <v>389</v>
      </c>
      <c r="B168" s="67" t="s">
        <v>390</v>
      </c>
    </row>
    <row r="169" spans="1:2" x14ac:dyDescent="0.25">
      <c r="A169" s="67" t="s">
        <v>391</v>
      </c>
      <c r="B169" s="67" t="s">
        <v>392</v>
      </c>
    </row>
    <row r="170" spans="1:2" x14ac:dyDescent="0.25">
      <c r="A170" s="67" t="s">
        <v>393</v>
      </c>
      <c r="B170" s="67" t="s">
        <v>394</v>
      </c>
    </row>
    <row r="171" spans="1:2" x14ac:dyDescent="0.25">
      <c r="A171" s="67" t="s">
        <v>395</v>
      </c>
      <c r="B171" s="67" t="s">
        <v>396</v>
      </c>
    </row>
    <row r="172" spans="1:2" x14ac:dyDescent="0.25">
      <c r="A172" s="67" t="s">
        <v>397</v>
      </c>
      <c r="B172" s="67" t="s">
        <v>398</v>
      </c>
    </row>
    <row r="173" spans="1:2" x14ac:dyDescent="0.25">
      <c r="A173" s="67" t="s">
        <v>399</v>
      </c>
      <c r="B173" s="67" t="s">
        <v>400</v>
      </c>
    </row>
    <row r="174" spans="1:2" x14ac:dyDescent="0.25">
      <c r="A174" s="67" t="s">
        <v>401</v>
      </c>
      <c r="B174" s="67" t="s">
        <v>402</v>
      </c>
    </row>
    <row r="175" spans="1:2" x14ac:dyDescent="0.25">
      <c r="A175" s="67" t="s">
        <v>403</v>
      </c>
      <c r="B175" s="67" t="s">
        <v>404</v>
      </c>
    </row>
    <row r="176" spans="1:2" x14ac:dyDescent="0.25">
      <c r="A176" s="67" t="s">
        <v>405</v>
      </c>
      <c r="B176" s="67" t="s">
        <v>406</v>
      </c>
    </row>
    <row r="177" spans="1:2" x14ac:dyDescent="0.25">
      <c r="A177" s="67" t="s">
        <v>407</v>
      </c>
      <c r="B177" s="67" t="s">
        <v>408</v>
      </c>
    </row>
    <row r="178" spans="1:2" x14ac:dyDescent="0.25">
      <c r="A178" s="67" t="s">
        <v>409</v>
      </c>
      <c r="B178" s="67" t="s">
        <v>410</v>
      </c>
    </row>
    <row r="179" spans="1:2" x14ac:dyDescent="0.25">
      <c r="A179" s="67" t="s">
        <v>411</v>
      </c>
      <c r="B179" s="67" t="s">
        <v>412</v>
      </c>
    </row>
    <row r="180" spans="1:2" x14ac:dyDescent="0.25">
      <c r="A180" s="67" t="s">
        <v>413</v>
      </c>
      <c r="B180" s="67" t="s">
        <v>414</v>
      </c>
    </row>
    <row r="181" spans="1:2" x14ac:dyDescent="0.25">
      <c r="A181" s="67" t="s">
        <v>415</v>
      </c>
      <c r="B181" s="67" t="s">
        <v>416</v>
      </c>
    </row>
    <row r="182" spans="1:2" x14ac:dyDescent="0.25">
      <c r="A182" s="67" t="s">
        <v>417</v>
      </c>
      <c r="B182" s="67" t="s">
        <v>418</v>
      </c>
    </row>
    <row r="183" spans="1:2" x14ac:dyDescent="0.25">
      <c r="A183" s="67" t="s">
        <v>419</v>
      </c>
      <c r="B183" s="67" t="s">
        <v>420</v>
      </c>
    </row>
    <row r="184" spans="1:2" x14ac:dyDescent="0.25">
      <c r="A184" s="67" t="s">
        <v>421</v>
      </c>
      <c r="B184" s="67" t="s">
        <v>422</v>
      </c>
    </row>
    <row r="185" spans="1:2" x14ac:dyDescent="0.25">
      <c r="A185" s="67" t="s">
        <v>423</v>
      </c>
      <c r="B185" s="67" t="s">
        <v>424</v>
      </c>
    </row>
    <row r="186" spans="1:2" x14ac:dyDescent="0.25">
      <c r="A186" s="67" t="s">
        <v>425</v>
      </c>
      <c r="B186" s="67" t="s">
        <v>426</v>
      </c>
    </row>
    <row r="187" spans="1:2" x14ac:dyDescent="0.25">
      <c r="A187" s="67" t="s">
        <v>427</v>
      </c>
      <c r="B187" s="67" t="s">
        <v>428</v>
      </c>
    </row>
    <row r="188" spans="1:2" x14ac:dyDescent="0.25">
      <c r="A188" s="67" t="s">
        <v>429</v>
      </c>
      <c r="B188" s="67" t="s">
        <v>430</v>
      </c>
    </row>
    <row r="189" spans="1:2" x14ac:dyDescent="0.25">
      <c r="A189" s="67" t="s">
        <v>431</v>
      </c>
      <c r="B189" s="67" t="s">
        <v>432</v>
      </c>
    </row>
    <row r="190" spans="1:2" x14ac:dyDescent="0.25">
      <c r="A190" s="67" t="s">
        <v>433</v>
      </c>
      <c r="B190" s="67" t="s">
        <v>434</v>
      </c>
    </row>
    <row r="191" spans="1:2" x14ac:dyDescent="0.25">
      <c r="A191" s="67" t="s">
        <v>435</v>
      </c>
      <c r="B191" s="67" t="s">
        <v>436</v>
      </c>
    </row>
    <row r="192" spans="1:2" x14ac:dyDescent="0.25">
      <c r="A192" s="67" t="s">
        <v>437</v>
      </c>
      <c r="B192" s="67" t="s">
        <v>438</v>
      </c>
    </row>
    <row r="193" spans="1:2" x14ac:dyDescent="0.25">
      <c r="A193" s="67" t="s">
        <v>439</v>
      </c>
      <c r="B193" s="67" t="s">
        <v>440</v>
      </c>
    </row>
    <row r="194" spans="1:2" x14ac:dyDescent="0.25">
      <c r="A194" s="67" t="s">
        <v>441</v>
      </c>
      <c r="B194" s="67" t="s">
        <v>442</v>
      </c>
    </row>
    <row r="195" spans="1:2" x14ac:dyDescent="0.25">
      <c r="A195" s="67" t="s">
        <v>443</v>
      </c>
      <c r="B195" s="67" t="s">
        <v>444</v>
      </c>
    </row>
    <row r="196" spans="1:2" x14ac:dyDescent="0.25">
      <c r="A196" s="67" t="s">
        <v>445</v>
      </c>
      <c r="B196" s="67" t="s">
        <v>446</v>
      </c>
    </row>
    <row r="197" spans="1:2" x14ac:dyDescent="0.25">
      <c r="A197" s="67" t="s">
        <v>447</v>
      </c>
      <c r="B197" s="67" t="s">
        <v>448</v>
      </c>
    </row>
    <row r="198" spans="1:2" x14ac:dyDescent="0.25">
      <c r="A198" s="67" t="s">
        <v>449</v>
      </c>
      <c r="B198" s="67" t="s">
        <v>450</v>
      </c>
    </row>
    <row r="199" spans="1:2" x14ac:dyDescent="0.25">
      <c r="A199" s="67" t="s">
        <v>451</v>
      </c>
      <c r="B199" s="67" t="s">
        <v>452</v>
      </c>
    </row>
    <row r="200" spans="1:2" x14ac:dyDescent="0.25">
      <c r="A200" s="67" t="s">
        <v>453</v>
      </c>
      <c r="B200" s="67" t="s">
        <v>454</v>
      </c>
    </row>
    <row r="201" spans="1:2" x14ac:dyDescent="0.25">
      <c r="A201" s="67" t="s">
        <v>455</v>
      </c>
      <c r="B201" s="67" t="s">
        <v>456</v>
      </c>
    </row>
    <row r="202" spans="1:2" x14ac:dyDescent="0.25">
      <c r="A202" s="67" t="s">
        <v>457</v>
      </c>
      <c r="B202" s="67" t="s">
        <v>458</v>
      </c>
    </row>
    <row r="203" spans="1:2" x14ac:dyDescent="0.25">
      <c r="A203" s="67" t="s">
        <v>459</v>
      </c>
      <c r="B203" s="67" t="s">
        <v>460</v>
      </c>
    </row>
    <row r="204" spans="1:2" x14ac:dyDescent="0.25">
      <c r="A204" s="67" t="s">
        <v>461</v>
      </c>
      <c r="B204" s="67" t="s">
        <v>462</v>
      </c>
    </row>
    <row r="205" spans="1:2" x14ac:dyDescent="0.25">
      <c r="A205" s="67" t="s">
        <v>463</v>
      </c>
      <c r="B205" s="67" t="s">
        <v>464</v>
      </c>
    </row>
    <row r="206" spans="1:2" x14ac:dyDescent="0.25">
      <c r="A206" s="67" t="s">
        <v>465</v>
      </c>
      <c r="B206" s="67" t="s">
        <v>466</v>
      </c>
    </row>
    <row r="207" spans="1:2" x14ac:dyDescent="0.25">
      <c r="A207" s="67" t="s">
        <v>467</v>
      </c>
      <c r="B207" s="67" t="s">
        <v>468</v>
      </c>
    </row>
    <row r="208" spans="1:2" x14ac:dyDescent="0.25">
      <c r="A208" s="67" t="s">
        <v>469</v>
      </c>
      <c r="B208" s="67" t="s">
        <v>470</v>
      </c>
    </row>
    <row r="209" spans="1:2" x14ac:dyDescent="0.25">
      <c r="A209" s="67" t="s">
        <v>471</v>
      </c>
      <c r="B209" s="67" t="s">
        <v>472</v>
      </c>
    </row>
    <row r="210" spans="1:2" x14ac:dyDescent="0.25">
      <c r="A210" s="67" t="s">
        <v>473</v>
      </c>
      <c r="B210" s="67" t="s">
        <v>474</v>
      </c>
    </row>
    <row r="211" spans="1:2" x14ac:dyDescent="0.25">
      <c r="A211" s="67" t="s">
        <v>475</v>
      </c>
      <c r="B211" s="67" t="s">
        <v>476</v>
      </c>
    </row>
    <row r="212" spans="1:2" x14ac:dyDescent="0.25">
      <c r="A212" s="67" t="s">
        <v>477</v>
      </c>
      <c r="B212" s="67" t="s">
        <v>478</v>
      </c>
    </row>
    <row r="213" spans="1:2" x14ac:dyDescent="0.25">
      <c r="A213" s="67" t="s">
        <v>479</v>
      </c>
      <c r="B213" s="67" t="s">
        <v>480</v>
      </c>
    </row>
    <row r="214" spans="1:2" x14ac:dyDescent="0.25">
      <c r="A214" s="67" t="s">
        <v>481</v>
      </c>
      <c r="B214" s="67" t="s">
        <v>482</v>
      </c>
    </row>
    <row r="215" spans="1:2" x14ac:dyDescent="0.25">
      <c r="A215" s="67" t="s">
        <v>483</v>
      </c>
      <c r="B215" s="67" t="s">
        <v>484</v>
      </c>
    </row>
    <row r="216" spans="1:2" x14ac:dyDescent="0.25">
      <c r="A216" s="67" t="s">
        <v>485</v>
      </c>
      <c r="B216" s="67" t="s">
        <v>486</v>
      </c>
    </row>
    <row r="217" spans="1:2" x14ac:dyDescent="0.25">
      <c r="A217" s="67" t="s">
        <v>487</v>
      </c>
      <c r="B217" s="67" t="s">
        <v>488</v>
      </c>
    </row>
    <row r="218" spans="1:2" x14ac:dyDescent="0.25">
      <c r="A218" s="67" t="s">
        <v>489</v>
      </c>
      <c r="B218" s="67" t="s">
        <v>490</v>
      </c>
    </row>
    <row r="219" spans="1:2" x14ac:dyDescent="0.25">
      <c r="A219" s="67" t="s">
        <v>491</v>
      </c>
      <c r="B219" s="67" t="s">
        <v>492</v>
      </c>
    </row>
    <row r="220" spans="1:2" x14ac:dyDescent="0.25">
      <c r="A220" s="67" t="s">
        <v>493</v>
      </c>
      <c r="B220" s="67" t="s">
        <v>494</v>
      </c>
    </row>
    <row r="221" spans="1:2" x14ac:dyDescent="0.25">
      <c r="A221" s="67" t="s">
        <v>495</v>
      </c>
      <c r="B221" s="67" t="s">
        <v>496</v>
      </c>
    </row>
    <row r="222" spans="1:2" x14ac:dyDescent="0.25">
      <c r="A222" s="67" t="s">
        <v>497</v>
      </c>
      <c r="B222" s="67" t="s">
        <v>498</v>
      </c>
    </row>
    <row r="223" spans="1:2" x14ac:dyDescent="0.25">
      <c r="A223" s="67" t="s">
        <v>499</v>
      </c>
      <c r="B223" s="67" t="s">
        <v>500</v>
      </c>
    </row>
    <row r="224" spans="1:2" x14ac:dyDescent="0.25">
      <c r="A224" s="67" t="s">
        <v>501</v>
      </c>
      <c r="B224" s="67" t="s">
        <v>502</v>
      </c>
    </row>
    <row r="225" spans="1:2" x14ac:dyDescent="0.25">
      <c r="A225" s="67" t="s">
        <v>503</v>
      </c>
      <c r="B225" s="67" t="s">
        <v>504</v>
      </c>
    </row>
    <row r="226" spans="1:2" x14ac:dyDescent="0.25">
      <c r="A226" s="67" t="s">
        <v>505</v>
      </c>
      <c r="B226" s="67" t="s">
        <v>506</v>
      </c>
    </row>
    <row r="227" spans="1:2" x14ac:dyDescent="0.25">
      <c r="A227" s="67" t="s">
        <v>507</v>
      </c>
      <c r="B227" s="67" t="s">
        <v>508</v>
      </c>
    </row>
    <row r="228" spans="1:2" x14ac:dyDescent="0.25">
      <c r="A228" s="67" t="s">
        <v>509</v>
      </c>
      <c r="B228" s="67" t="s">
        <v>510</v>
      </c>
    </row>
    <row r="229" spans="1:2" x14ac:dyDescent="0.25">
      <c r="A229" s="67" t="s">
        <v>511</v>
      </c>
      <c r="B229" s="67" t="s">
        <v>512</v>
      </c>
    </row>
    <row r="230" spans="1:2" x14ac:dyDescent="0.25">
      <c r="A230" s="67" t="s">
        <v>513</v>
      </c>
      <c r="B230" s="67" t="s">
        <v>514</v>
      </c>
    </row>
    <row r="231" spans="1:2" x14ac:dyDescent="0.25">
      <c r="A231" s="67" t="s">
        <v>515</v>
      </c>
      <c r="B231" s="67" t="s">
        <v>516</v>
      </c>
    </row>
    <row r="232" spans="1:2" x14ac:dyDescent="0.25">
      <c r="A232" s="67" t="s">
        <v>517</v>
      </c>
      <c r="B232" s="67" t="s">
        <v>518</v>
      </c>
    </row>
    <row r="233" spans="1:2" x14ac:dyDescent="0.25">
      <c r="A233" s="67" t="s">
        <v>519</v>
      </c>
      <c r="B233" s="67" t="s">
        <v>520</v>
      </c>
    </row>
    <row r="234" spans="1:2" x14ac:dyDescent="0.25">
      <c r="A234" s="67" t="s">
        <v>521</v>
      </c>
      <c r="B234" s="67" t="s">
        <v>522</v>
      </c>
    </row>
    <row r="235" spans="1:2" x14ac:dyDescent="0.25">
      <c r="A235" s="67" t="s">
        <v>523</v>
      </c>
      <c r="B235" s="67" t="s">
        <v>524</v>
      </c>
    </row>
    <row r="236" spans="1:2" x14ac:dyDescent="0.25">
      <c r="A236" s="67" t="s">
        <v>525</v>
      </c>
      <c r="B236" s="67" t="s">
        <v>526</v>
      </c>
    </row>
    <row r="237" spans="1:2" x14ac:dyDescent="0.25">
      <c r="A237" s="67" t="s">
        <v>527</v>
      </c>
      <c r="B237" s="67" t="s">
        <v>528</v>
      </c>
    </row>
    <row r="238" spans="1:2" x14ac:dyDescent="0.25">
      <c r="A238" s="67" t="s">
        <v>529</v>
      </c>
      <c r="B238" s="67" t="s">
        <v>530</v>
      </c>
    </row>
    <row r="239" spans="1:2" x14ac:dyDescent="0.25">
      <c r="A239" s="67" t="s">
        <v>531</v>
      </c>
      <c r="B239" s="67" t="s">
        <v>532</v>
      </c>
    </row>
    <row r="240" spans="1:2" x14ac:dyDescent="0.25">
      <c r="A240" s="67" t="s">
        <v>533</v>
      </c>
      <c r="B240" s="67" t="s">
        <v>534</v>
      </c>
    </row>
    <row r="241" spans="1:2" x14ac:dyDescent="0.25">
      <c r="A241" s="67" t="s">
        <v>535</v>
      </c>
      <c r="B241" s="67" t="s">
        <v>536</v>
      </c>
    </row>
    <row r="242" spans="1:2" x14ac:dyDescent="0.25">
      <c r="A242" s="67" t="s">
        <v>537</v>
      </c>
      <c r="B242" s="67" t="s">
        <v>538</v>
      </c>
    </row>
    <row r="243" spans="1:2" x14ac:dyDescent="0.25">
      <c r="A243" s="67" t="s">
        <v>539</v>
      </c>
      <c r="B243" s="67" t="s">
        <v>540</v>
      </c>
    </row>
    <row r="244" spans="1:2" x14ac:dyDescent="0.25">
      <c r="A244" s="67" t="s">
        <v>541</v>
      </c>
      <c r="B244" s="67" t="s">
        <v>542</v>
      </c>
    </row>
    <row r="245" spans="1:2" x14ac:dyDescent="0.25">
      <c r="A245" s="67" t="s">
        <v>543</v>
      </c>
      <c r="B245" s="67" t="s">
        <v>544</v>
      </c>
    </row>
    <row r="246" spans="1:2" x14ac:dyDescent="0.25">
      <c r="A246" s="67" t="s">
        <v>545</v>
      </c>
      <c r="B246" s="67" t="s">
        <v>546</v>
      </c>
    </row>
    <row r="247" spans="1:2" x14ac:dyDescent="0.25">
      <c r="A247" s="67" t="s">
        <v>547</v>
      </c>
      <c r="B247" s="67" t="s">
        <v>548</v>
      </c>
    </row>
    <row r="248" spans="1:2" x14ac:dyDescent="0.25">
      <c r="A248" s="67" t="s">
        <v>549</v>
      </c>
      <c r="B248" s="67" t="s">
        <v>550</v>
      </c>
    </row>
    <row r="249" spans="1:2" x14ac:dyDescent="0.25">
      <c r="A249" s="67" t="s">
        <v>551</v>
      </c>
      <c r="B249" s="67" t="s">
        <v>552</v>
      </c>
    </row>
  </sheetData>
  <sheetProtection algorithmName="SHA-512" hashValue="JkdOyDKL+3kCtSXRzGkOPyyDERnxJBCxlSi1ron89MwNPW+l0vWQtcfpSMAveuYr+PZsOLaRAfa2FTXoNVE1yg==" saltValue="iJ45KXjw08Ju0+28yx9/J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ECD1-A0C4-4A21-BD27-19ABA31B7A94}">
  <sheetPr codeName="Feuil7"/>
  <dimension ref="A1:H43"/>
  <sheetViews>
    <sheetView workbookViewId="0">
      <selection activeCell="A9" sqref="A9"/>
    </sheetView>
  </sheetViews>
  <sheetFormatPr baseColWidth="10" defaultColWidth="11.42578125" defaultRowHeight="15" x14ac:dyDescent="0.25"/>
  <cols>
    <col min="1" max="1" width="59.140625" style="115" bestFit="1" customWidth="1"/>
    <col min="2" max="16384" width="11.42578125" style="115"/>
  </cols>
  <sheetData>
    <row r="1" spans="1:8" x14ac:dyDescent="0.25">
      <c r="A1" s="114" t="s">
        <v>633</v>
      </c>
    </row>
    <row r="2" spans="1:8" x14ac:dyDescent="0.25">
      <c r="A2" s="116" t="s">
        <v>634</v>
      </c>
    </row>
    <row r="3" spans="1:8" x14ac:dyDescent="0.25">
      <c r="A3" s="116" t="s">
        <v>635</v>
      </c>
    </row>
    <row r="4" spans="1:8" x14ac:dyDescent="0.25">
      <c r="A4" s="116" t="s">
        <v>636</v>
      </c>
      <c r="C4" s="96"/>
      <c r="D4" s="262" t="s">
        <v>637</v>
      </c>
      <c r="E4" s="262"/>
      <c r="F4" s="262"/>
      <c r="G4" s="262"/>
      <c r="H4" s="262"/>
    </row>
    <row r="5" spans="1:8" x14ac:dyDescent="0.25">
      <c r="A5" s="116" t="s">
        <v>683</v>
      </c>
      <c r="C5" s="96"/>
      <c r="D5" s="262"/>
      <c r="E5" s="262"/>
      <c r="F5" s="262"/>
      <c r="G5" s="262"/>
      <c r="H5" s="262"/>
    </row>
    <row r="6" spans="1:8" x14ac:dyDescent="0.25">
      <c r="A6" s="116" t="s">
        <v>684</v>
      </c>
      <c r="C6" s="96"/>
      <c r="D6" s="262"/>
      <c r="E6" s="262"/>
      <c r="F6" s="262"/>
      <c r="G6" s="262"/>
      <c r="H6" s="262"/>
    </row>
    <row r="7" spans="1:8" x14ac:dyDescent="0.25">
      <c r="A7" s="116" t="s">
        <v>685</v>
      </c>
      <c r="C7" s="96"/>
      <c r="D7" s="262"/>
      <c r="E7" s="262"/>
      <c r="F7" s="262"/>
      <c r="G7" s="262"/>
      <c r="H7" s="262"/>
    </row>
    <row r="8" spans="1:8" x14ac:dyDescent="0.25">
      <c r="A8" s="116" t="s">
        <v>686</v>
      </c>
      <c r="C8" s="96"/>
      <c r="D8" s="262"/>
      <c r="E8" s="262"/>
      <c r="F8" s="262"/>
      <c r="G8" s="262"/>
      <c r="H8" s="262"/>
    </row>
    <row r="9" spans="1:8" x14ac:dyDescent="0.25">
      <c r="A9" s="116" t="s">
        <v>638</v>
      </c>
      <c r="C9" s="96"/>
      <c r="D9" s="262"/>
      <c r="E9" s="262"/>
      <c r="F9" s="262"/>
      <c r="G9" s="262"/>
      <c r="H9" s="262"/>
    </row>
    <row r="10" spans="1:8" x14ac:dyDescent="0.25">
      <c r="A10" s="116" t="s">
        <v>687</v>
      </c>
      <c r="C10" s="96"/>
      <c r="D10" s="262"/>
      <c r="E10" s="262"/>
      <c r="F10" s="262"/>
      <c r="G10" s="262"/>
      <c r="H10" s="262"/>
    </row>
    <row r="11" spans="1:8" x14ac:dyDescent="0.25">
      <c r="A11" s="116" t="s">
        <v>688</v>
      </c>
      <c r="C11" s="96"/>
      <c r="D11" s="262"/>
      <c r="E11" s="262"/>
      <c r="F11" s="262"/>
      <c r="G11" s="262"/>
      <c r="H11" s="262"/>
    </row>
    <row r="12" spans="1:8" x14ac:dyDescent="0.25">
      <c r="A12" s="116" t="s">
        <v>689</v>
      </c>
      <c r="C12" s="96"/>
      <c r="D12" s="262"/>
      <c r="E12" s="262"/>
      <c r="F12" s="262"/>
      <c r="G12" s="262"/>
      <c r="H12" s="262"/>
    </row>
    <row r="13" spans="1:8" x14ac:dyDescent="0.25">
      <c r="A13" s="116" t="s">
        <v>690</v>
      </c>
    </row>
    <row r="14" spans="1:8" x14ac:dyDescent="0.25">
      <c r="A14" s="116" t="s">
        <v>691</v>
      </c>
    </row>
    <row r="15" spans="1:8" x14ac:dyDescent="0.25">
      <c r="A15" s="116" t="s">
        <v>692</v>
      </c>
    </row>
    <row r="16" spans="1:8" x14ac:dyDescent="0.25">
      <c r="A16" s="116" t="s">
        <v>693</v>
      </c>
    </row>
    <row r="17" spans="1:1" x14ac:dyDescent="0.25">
      <c r="A17" s="116" t="s">
        <v>639</v>
      </c>
    </row>
    <row r="18" spans="1:1" x14ac:dyDescent="0.25">
      <c r="A18" s="116" t="s">
        <v>640</v>
      </c>
    </row>
    <row r="19" spans="1:1" x14ac:dyDescent="0.25">
      <c r="A19" s="116" t="s">
        <v>641</v>
      </c>
    </row>
    <row r="20" spans="1:1" x14ac:dyDescent="0.25">
      <c r="A20" s="116" t="s">
        <v>642</v>
      </c>
    </row>
    <row r="21" spans="1:1" x14ac:dyDescent="0.25">
      <c r="A21" s="116" t="s">
        <v>643</v>
      </c>
    </row>
    <row r="22" spans="1:1" x14ac:dyDescent="0.25">
      <c r="A22" s="116" t="s">
        <v>644</v>
      </c>
    </row>
    <row r="23" spans="1:1" x14ac:dyDescent="0.25">
      <c r="A23" s="116" t="s">
        <v>645</v>
      </c>
    </row>
    <row r="24" spans="1:1" x14ac:dyDescent="0.25">
      <c r="A24" s="116" t="s">
        <v>646</v>
      </c>
    </row>
    <row r="25" spans="1:1" x14ac:dyDescent="0.25">
      <c r="A25" s="116" t="s">
        <v>647</v>
      </c>
    </row>
    <row r="26" spans="1:1" x14ac:dyDescent="0.25">
      <c r="A26" s="116" t="s">
        <v>648</v>
      </c>
    </row>
    <row r="27" spans="1:1" x14ac:dyDescent="0.25">
      <c r="A27" s="116" t="s">
        <v>649</v>
      </c>
    </row>
    <row r="28" spans="1:1" x14ac:dyDescent="0.25">
      <c r="A28" s="116" t="s">
        <v>650</v>
      </c>
    </row>
    <row r="29" spans="1:1" x14ac:dyDescent="0.25">
      <c r="A29" s="116" t="s">
        <v>651</v>
      </c>
    </row>
    <row r="30" spans="1:1" x14ac:dyDescent="0.25">
      <c r="A30" s="116" t="s">
        <v>652</v>
      </c>
    </row>
    <row r="31" spans="1:1" x14ac:dyDescent="0.25">
      <c r="A31" s="116" t="s">
        <v>653</v>
      </c>
    </row>
    <row r="32" spans="1:1" x14ac:dyDescent="0.25">
      <c r="A32" s="116" t="s">
        <v>654</v>
      </c>
    </row>
    <row r="33" spans="1:1" x14ac:dyDescent="0.25">
      <c r="A33" s="116" t="s">
        <v>655</v>
      </c>
    </row>
    <row r="34" spans="1:1" x14ac:dyDescent="0.25">
      <c r="A34" s="116" t="s">
        <v>656</v>
      </c>
    </row>
    <row r="35" spans="1:1" x14ac:dyDescent="0.25">
      <c r="A35" s="116" t="s">
        <v>657</v>
      </c>
    </row>
    <row r="36" spans="1:1" x14ac:dyDescent="0.25">
      <c r="A36" s="116" t="s">
        <v>658</v>
      </c>
    </row>
    <row r="37" spans="1:1" x14ac:dyDescent="0.25">
      <c r="A37" s="116" t="s">
        <v>659</v>
      </c>
    </row>
    <row r="38" spans="1:1" x14ac:dyDescent="0.25">
      <c r="A38" s="116" t="s">
        <v>660</v>
      </c>
    </row>
    <row r="39" spans="1:1" x14ac:dyDescent="0.25">
      <c r="A39" s="116" t="s">
        <v>661</v>
      </c>
    </row>
    <row r="40" spans="1:1" x14ac:dyDescent="0.25">
      <c r="A40" s="116" t="s">
        <v>662</v>
      </c>
    </row>
    <row r="41" spans="1:1" x14ac:dyDescent="0.25">
      <c r="A41" s="116" t="s">
        <v>663</v>
      </c>
    </row>
    <row r="42" spans="1:1" x14ac:dyDescent="0.25">
      <c r="A42" s="116" t="s">
        <v>664</v>
      </c>
    </row>
    <row r="43" spans="1:1" x14ac:dyDescent="0.25">
      <c r="A43" s="116" t="s">
        <v>665</v>
      </c>
    </row>
  </sheetData>
  <sheetProtection algorithmName="SHA-512" hashValue="/RoOknXA7dARPq3ddr66VLOLFWnikYOgrOU++LgcWyznSIzN6b5gm8LMi5A445szmqcND+Tm54QY5jGNt8z0Nw==" saltValue="9bgzsVOMfRDrVs47eOwWzA==" spinCount="100000" sheet="1" objects="1" scenarios="1"/>
  <mergeCells count="1">
    <mergeCell ref="D4:H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EF2D-85C7-47BE-9A2D-9F778BA8A59C}">
  <sheetPr codeName="Feuil8"/>
  <dimension ref="A3:Q8"/>
  <sheetViews>
    <sheetView workbookViewId="0">
      <selection activeCell="R10" sqref="R10"/>
    </sheetView>
  </sheetViews>
  <sheetFormatPr baseColWidth="10" defaultRowHeight="15" x14ac:dyDescent="0.25"/>
  <cols>
    <col min="1" max="1" width="13.85546875" bestFit="1" customWidth="1"/>
    <col min="7" max="7" width="31.85546875" bestFit="1" customWidth="1"/>
    <col min="13" max="13" width="15.5703125" bestFit="1" customWidth="1"/>
    <col min="15" max="15" width="12.7109375" bestFit="1" customWidth="1"/>
    <col min="17" max="17" width="17.85546875" bestFit="1" customWidth="1"/>
  </cols>
  <sheetData>
    <row r="3" spans="1:17" x14ac:dyDescent="0.25">
      <c r="A3" s="75" t="s">
        <v>559</v>
      </c>
      <c r="C3" s="75" t="s">
        <v>563</v>
      </c>
      <c r="E3" s="75" t="s">
        <v>564</v>
      </c>
      <c r="G3" s="75" t="s">
        <v>565</v>
      </c>
      <c r="I3" s="75" t="s">
        <v>568</v>
      </c>
      <c r="K3" s="75" t="s">
        <v>569</v>
      </c>
      <c r="M3" s="75" t="s">
        <v>599</v>
      </c>
      <c r="O3" s="75" t="s">
        <v>600</v>
      </c>
      <c r="Q3" s="75" t="s">
        <v>705</v>
      </c>
    </row>
    <row r="4" spans="1:17" s="81" customFormat="1" x14ac:dyDescent="0.25">
      <c r="A4" s="80"/>
      <c r="C4" s="80"/>
      <c r="E4" s="80"/>
      <c r="G4" s="80"/>
      <c r="I4" s="80"/>
      <c r="K4" s="80"/>
      <c r="M4" s="80"/>
      <c r="O4" s="80"/>
      <c r="Q4" s="80"/>
    </row>
    <row r="5" spans="1:17" x14ac:dyDescent="0.25">
      <c r="A5" s="74" t="s">
        <v>28</v>
      </c>
      <c r="C5" s="74" t="s">
        <v>27</v>
      </c>
      <c r="E5" s="74" t="s">
        <v>27</v>
      </c>
      <c r="G5" s="74" t="s">
        <v>558</v>
      </c>
      <c r="I5" s="74">
        <v>1</v>
      </c>
      <c r="K5" s="74" t="s">
        <v>27</v>
      </c>
      <c r="M5" s="89" t="s">
        <v>598</v>
      </c>
      <c r="O5" s="89" t="s">
        <v>601</v>
      </c>
      <c r="Q5" s="80" t="s">
        <v>706</v>
      </c>
    </row>
    <row r="6" spans="1:17" x14ac:dyDescent="0.25">
      <c r="A6" s="74" t="s">
        <v>560</v>
      </c>
      <c r="C6" s="74" t="s">
        <v>29</v>
      </c>
      <c r="E6" s="74"/>
      <c r="G6" s="74" t="s">
        <v>566</v>
      </c>
      <c r="I6" s="74">
        <v>2</v>
      </c>
      <c r="K6" s="74" t="s">
        <v>29</v>
      </c>
      <c r="M6" s="89" t="s">
        <v>597</v>
      </c>
      <c r="O6" s="89" t="s">
        <v>602</v>
      </c>
      <c r="Q6" s="74" t="s">
        <v>707</v>
      </c>
    </row>
    <row r="7" spans="1:17" x14ac:dyDescent="0.25">
      <c r="A7" s="74" t="s">
        <v>561</v>
      </c>
      <c r="G7" s="74" t="s">
        <v>567</v>
      </c>
      <c r="I7" s="74"/>
    </row>
    <row r="8" spans="1:17" x14ac:dyDescent="0.25">
      <c r="A8" s="74" t="s">
        <v>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À renseigner</vt:lpstr>
      <vt:lpstr>Investissement PEE</vt:lpstr>
      <vt:lpstr>Investissement PER</vt:lpstr>
      <vt:lpstr>Synthèse</vt:lpstr>
      <vt:lpstr>Codes pays</vt:lpstr>
      <vt:lpstr>Liste des autres fonds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Selim HMAIDI</dc:creator>
  <cp:lastModifiedBy>BODIANG Bana</cp:lastModifiedBy>
  <dcterms:created xsi:type="dcterms:W3CDTF">2015-06-05T18:19:34Z</dcterms:created>
  <dcterms:modified xsi:type="dcterms:W3CDTF">2024-09-30T08:12:28Z</dcterms:modified>
</cp:coreProperties>
</file>